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240" tabRatio="787" firstSheet="3" activeTab="4"/>
  </bookViews>
  <sheets>
    <sheet name="K_PGS_01 (3)" sheetId="4" state="hidden" r:id="rId1"/>
    <sheet name="K_PGS_03" sheetId="3" state="hidden" r:id="rId2"/>
    <sheet name="RUPpgs03_з триместрами" sheetId="5" state="hidden" r:id="rId3"/>
    <sheet name="Титул магістр" sheetId="9" r:id="rId4"/>
    <sheet name="Магістр" sheetId="7" r:id="rId5"/>
    <sheet name="Каталог ВК магістр" sheetId="15" r:id="rId6"/>
  </sheets>
  <definedNames>
    <definedName name="_xlnm._FilterDatabase" localSheetId="2" hidden="1">'RUPpgs03_з триместрами'!$C$7:$C$100</definedName>
    <definedName name="_xlnm.Print_Area" localSheetId="0">'K_PGS_01 (3)'!$A$1:$BJ$27</definedName>
    <definedName name="_xlnm.Print_Area" localSheetId="1">K_PGS_03!$A$1:$BJ$27</definedName>
    <definedName name="_xlnm.Print_Area" localSheetId="4">Магістр!$A$1:$BG$69</definedName>
    <definedName name="_xlnm.Print_Area" localSheetId="3">'Титул магістр'!$A$1:$BA$40</definedName>
  </definedNames>
  <calcPr calcId="145621"/>
</workbook>
</file>

<file path=xl/calcChain.xml><?xml version="1.0" encoding="utf-8"?>
<calcChain xmlns="http://schemas.openxmlformats.org/spreadsheetml/2006/main">
  <c r="C27" i="9" l="1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BA27" i="9"/>
  <c r="E41" i="15"/>
  <c r="D41" i="15"/>
  <c r="E40" i="15"/>
  <c r="D40" i="15"/>
  <c r="E39" i="15"/>
  <c r="D39" i="15"/>
  <c r="I39" i="15"/>
  <c r="E38" i="15"/>
  <c r="D38" i="15"/>
  <c r="I38" i="15"/>
  <c r="E37" i="15"/>
  <c r="D37" i="15"/>
  <c r="E12" i="15"/>
  <c r="D12" i="15"/>
  <c r="E11" i="15"/>
  <c r="D11" i="15"/>
  <c r="E29" i="15"/>
  <c r="D29" i="15"/>
  <c r="I29" i="15"/>
  <c r="E28" i="15"/>
  <c r="D28" i="15"/>
  <c r="I28" i="15"/>
  <c r="E27" i="15"/>
  <c r="D27" i="15"/>
  <c r="E26" i="15"/>
  <c r="D26" i="15"/>
  <c r="E25" i="15"/>
  <c r="D25" i="15"/>
  <c r="E35" i="15"/>
  <c r="E34" i="15"/>
  <c r="E33" i="15"/>
  <c r="E32" i="15"/>
  <c r="E31" i="15"/>
  <c r="I37" i="15"/>
  <c r="I12" i="15"/>
  <c r="I27" i="15"/>
  <c r="I40" i="15"/>
  <c r="I25" i="15"/>
  <c r="I26" i="15"/>
  <c r="I41" i="15"/>
  <c r="I11" i="15"/>
  <c r="D35" i="15"/>
  <c r="I35" i="15"/>
  <c r="D34" i="15"/>
  <c r="I34" i="15"/>
  <c r="D33" i="15"/>
  <c r="I33" i="15"/>
  <c r="D32" i="15"/>
  <c r="I32" i="15"/>
  <c r="D31" i="15"/>
  <c r="I31" i="15"/>
  <c r="F47" i="7"/>
  <c r="E47" i="7"/>
  <c r="D47" i="7"/>
  <c r="P28" i="7"/>
  <c r="O28" i="7"/>
  <c r="N28" i="7"/>
  <c r="L28" i="7"/>
  <c r="K28" i="7"/>
  <c r="J28" i="7"/>
  <c r="P26" i="7"/>
  <c r="O26" i="7"/>
  <c r="O47" i="7" s="1"/>
  <c r="N26" i="7"/>
  <c r="L26" i="7"/>
  <c r="K26" i="7"/>
  <c r="J26" i="7"/>
  <c r="J47" i="7" s="1"/>
  <c r="F18" i="7"/>
  <c r="E18" i="7"/>
  <c r="D18" i="7"/>
  <c r="D51" i="7"/>
  <c r="P16" i="7"/>
  <c r="O16" i="7"/>
  <c r="N16" i="7"/>
  <c r="L16" i="7"/>
  <c r="L18" i="7" s="1"/>
  <c r="K16" i="7"/>
  <c r="J16" i="7"/>
  <c r="P15" i="7"/>
  <c r="P18" i="7" s="1"/>
  <c r="P51" i="7" s="1"/>
  <c r="O15" i="7"/>
  <c r="O18" i="7" s="1"/>
  <c r="N15" i="7"/>
  <c r="L15" i="7"/>
  <c r="K15" i="7"/>
  <c r="J15" i="7"/>
  <c r="J18" i="7" s="1"/>
  <c r="C18" i="7"/>
  <c r="I17" i="7"/>
  <c r="I16" i="7" s="1"/>
  <c r="I18" i="7" s="1"/>
  <c r="H17" i="7"/>
  <c r="G16" i="7"/>
  <c r="I11" i="7"/>
  <c r="H11" i="7"/>
  <c r="K18" i="7"/>
  <c r="K51" i="7" s="1"/>
  <c r="E51" i="7"/>
  <c r="N47" i="7"/>
  <c r="K47" i="7"/>
  <c r="F51" i="7"/>
  <c r="L47" i="7"/>
  <c r="L51" i="7" s="1"/>
  <c r="P47" i="7"/>
  <c r="N18" i="7"/>
  <c r="N51" i="7" s="1"/>
  <c r="M17" i="7"/>
  <c r="M16" i="7" s="1"/>
  <c r="M18" i="7" s="1"/>
  <c r="H16" i="7"/>
  <c r="M11" i="7"/>
  <c r="G28" i="7"/>
  <c r="BJ52" i="7"/>
  <c r="BI52" i="7"/>
  <c r="BH52" i="7"/>
  <c r="BG52" i="7"/>
  <c r="BF52" i="7"/>
  <c r="BE52" i="7"/>
  <c r="BD52" i="7"/>
  <c r="BC52" i="7"/>
  <c r="BB52" i="7"/>
  <c r="AZ52" i="7"/>
  <c r="AY52" i="7"/>
  <c r="AX52" i="7"/>
  <c r="AW52" i="7"/>
  <c r="AV52" i="7"/>
  <c r="AU52" i="7"/>
  <c r="AT52" i="7"/>
  <c r="AS52" i="7"/>
  <c r="AR52" i="7"/>
  <c r="AP52" i="7"/>
  <c r="AO52" i="7"/>
  <c r="AN52" i="7"/>
  <c r="AM52" i="7"/>
  <c r="AL52" i="7"/>
  <c r="AK52" i="7"/>
  <c r="AJ52" i="7"/>
  <c r="AI52" i="7"/>
  <c r="AH52" i="7"/>
  <c r="AF52" i="7"/>
  <c r="AE52" i="7"/>
  <c r="AD52" i="7"/>
  <c r="AC52" i="7"/>
  <c r="AB52" i="7"/>
  <c r="AA52" i="7"/>
  <c r="Z52" i="7"/>
  <c r="Y52" i="7"/>
  <c r="X52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BJ50" i="7"/>
  <c r="BI50" i="7"/>
  <c r="BH50" i="7"/>
  <c r="BG50" i="7"/>
  <c r="BF50" i="7"/>
  <c r="BE50" i="7"/>
  <c r="BD50" i="7"/>
  <c r="BC50" i="7"/>
  <c r="BB50" i="7"/>
  <c r="AZ50" i="7"/>
  <c r="AY50" i="7"/>
  <c r="AX50" i="7"/>
  <c r="AW50" i="7"/>
  <c r="AV50" i="7"/>
  <c r="AU50" i="7"/>
  <c r="AT50" i="7"/>
  <c r="AS50" i="7"/>
  <c r="AR50" i="7"/>
  <c r="AP50" i="7"/>
  <c r="AO50" i="7"/>
  <c r="AN50" i="7"/>
  <c r="AM50" i="7"/>
  <c r="AL50" i="7"/>
  <c r="AK50" i="7"/>
  <c r="AJ50" i="7"/>
  <c r="AI50" i="7"/>
  <c r="AH50" i="7"/>
  <c r="AF50" i="7"/>
  <c r="AE50" i="7"/>
  <c r="AD50" i="7"/>
  <c r="AC50" i="7"/>
  <c r="AB50" i="7"/>
  <c r="AA50" i="7"/>
  <c r="Z50" i="7"/>
  <c r="Y50" i="7"/>
  <c r="X50" i="7"/>
  <c r="C47" i="7"/>
  <c r="C51" i="7"/>
  <c r="BP28" i="7"/>
  <c r="BP47" i="7" s="1"/>
  <c r="BP53" i="7" s="1"/>
  <c r="BO28" i="7"/>
  <c r="BO47" i="7"/>
  <c r="BN28" i="7"/>
  <c r="BM28" i="7"/>
  <c r="BM47" i="7"/>
  <c r="BL28" i="7"/>
  <c r="BL47" i="7" s="1"/>
  <c r="BL53" i="7" s="1"/>
  <c r="BK28" i="7"/>
  <c r="BA28" i="7"/>
  <c r="AQ28" i="7"/>
  <c r="AG28" i="7"/>
  <c r="W28" i="7"/>
  <c r="V28" i="7"/>
  <c r="U28" i="7"/>
  <c r="T28" i="7"/>
  <c r="T47" i="7" s="1"/>
  <c r="S28" i="7"/>
  <c r="S47" i="7"/>
  <c r="R28" i="7"/>
  <c r="R47" i="7" s="1"/>
  <c r="Q28" i="7"/>
  <c r="Q47" i="7"/>
  <c r="BJ46" i="7"/>
  <c r="BI46" i="7"/>
  <c r="BH46" i="7"/>
  <c r="BG46" i="7"/>
  <c r="BF46" i="7"/>
  <c r="BE46" i="7"/>
  <c r="BD46" i="7"/>
  <c r="BC46" i="7"/>
  <c r="BB46" i="7"/>
  <c r="AZ46" i="7"/>
  <c r="AY46" i="7"/>
  <c r="AX46" i="7"/>
  <c r="AW46" i="7"/>
  <c r="AV46" i="7"/>
  <c r="AU46" i="7"/>
  <c r="AT46" i="7"/>
  <c r="AS46" i="7"/>
  <c r="AR46" i="7"/>
  <c r="AP46" i="7"/>
  <c r="AO46" i="7"/>
  <c r="AN46" i="7"/>
  <c r="AM46" i="7"/>
  <c r="AL46" i="7"/>
  <c r="AK46" i="7"/>
  <c r="AJ46" i="7"/>
  <c r="AI46" i="7"/>
  <c r="AH46" i="7"/>
  <c r="AF46" i="7"/>
  <c r="AE46" i="7"/>
  <c r="AD46" i="7"/>
  <c r="AC46" i="7"/>
  <c r="AB46" i="7"/>
  <c r="AA46" i="7"/>
  <c r="Z46" i="7"/>
  <c r="Y46" i="7"/>
  <c r="X46" i="7"/>
  <c r="I46" i="7"/>
  <c r="H46" i="7"/>
  <c r="I45" i="7"/>
  <c r="H45" i="7"/>
  <c r="I44" i="7"/>
  <c r="H44" i="7"/>
  <c r="I43" i="7"/>
  <c r="H43" i="7"/>
  <c r="I42" i="7"/>
  <c r="H42" i="7"/>
  <c r="I40" i="7"/>
  <c r="H40" i="7"/>
  <c r="I39" i="7"/>
  <c r="H39" i="7"/>
  <c r="I38" i="7"/>
  <c r="H38" i="7"/>
  <c r="I37" i="7"/>
  <c r="H37" i="7"/>
  <c r="I36" i="7"/>
  <c r="H36" i="7"/>
  <c r="I34" i="7"/>
  <c r="H34" i="7"/>
  <c r="I33" i="7"/>
  <c r="H33" i="7"/>
  <c r="I32" i="7"/>
  <c r="H32" i="7"/>
  <c r="I31" i="7"/>
  <c r="H31" i="7"/>
  <c r="I30" i="7"/>
  <c r="H30" i="7"/>
  <c r="BJ29" i="7"/>
  <c r="BI29" i="7"/>
  <c r="BH29" i="7"/>
  <c r="BG29" i="7"/>
  <c r="BF29" i="7"/>
  <c r="BE29" i="7"/>
  <c r="BD29" i="7"/>
  <c r="BC29" i="7"/>
  <c r="BB29" i="7"/>
  <c r="AZ29" i="7"/>
  <c r="AY29" i="7"/>
  <c r="AX29" i="7"/>
  <c r="AW29" i="7"/>
  <c r="AV29" i="7"/>
  <c r="AU29" i="7"/>
  <c r="AT29" i="7"/>
  <c r="AS29" i="7"/>
  <c r="AR29" i="7"/>
  <c r="AP29" i="7"/>
  <c r="AO29" i="7"/>
  <c r="AN29" i="7"/>
  <c r="AM29" i="7"/>
  <c r="AL29" i="7"/>
  <c r="AK29" i="7"/>
  <c r="AJ29" i="7"/>
  <c r="AI29" i="7"/>
  <c r="AH29" i="7"/>
  <c r="AF29" i="7"/>
  <c r="AE29" i="7"/>
  <c r="AD29" i="7"/>
  <c r="AC29" i="7"/>
  <c r="AB29" i="7"/>
  <c r="AA29" i="7"/>
  <c r="Z29" i="7"/>
  <c r="Y29" i="7"/>
  <c r="X29" i="7"/>
  <c r="BP26" i="7"/>
  <c r="BO26" i="7"/>
  <c r="BN26" i="7"/>
  <c r="BM26" i="7"/>
  <c r="BL26" i="7"/>
  <c r="BK26" i="7"/>
  <c r="BA26" i="7"/>
  <c r="AQ26" i="7"/>
  <c r="AG26" i="7"/>
  <c r="W26" i="7"/>
  <c r="V26" i="7"/>
  <c r="U26" i="7"/>
  <c r="T26" i="7"/>
  <c r="S26" i="7"/>
  <c r="R26" i="7"/>
  <c r="Q26" i="7"/>
  <c r="G26" i="7"/>
  <c r="H25" i="7"/>
  <c r="M25" i="7" s="1"/>
  <c r="H24" i="7"/>
  <c r="M24" i="7" s="1"/>
  <c r="BJ23" i="7"/>
  <c r="BI23" i="7"/>
  <c r="BH23" i="7"/>
  <c r="BG23" i="7"/>
  <c r="BF23" i="7"/>
  <c r="BE23" i="7"/>
  <c r="BD23" i="7"/>
  <c r="BC23" i="7"/>
  <c r="BB23" i="7"/>
  <c r="AZ23" i="7"/>
  <c r="AY23" i="7"/>
  <c r="AX23" i="7"/>
  <c r="AW23" i="7"/>
  <c r="AV23" i="7"/>
  <c r="AU23" i="7"/>
  <c r="AT23" i="7"/>
  <c r="AS23" i="7"/>
  <c r="AR23" i="7"/>
  <c r="AP23" i="7"/>
  <c r="AO23" i="7"/>
  <c r="AN23" i="7"/>
  <c r="AM23" i="7"/>
  <c r="AL23" i="7"/>
  <c r="AK23" i="7"/>
  <c r="AJ23" i="7"/>
  <c r="AI23" i="7"/>
  <c r="AH23" i="7"/>
  <c r="AF23" i="7"/>
  <c r="AE23" i="7"/>
  <c r="AD23" i="7"/>
  <c r="AC23" i="7"/>
  <c r="AB23" i="7"/>
  <c r="AA23" i="7"/>
  <c r="Z23" i="7"/>
  <c r="Y23" i="7"/>
  <c r="X23" i="7"/>
  <c r="H23" i="7"/>
  <c r="M23" i="7" s="1"/>
  <c r="BJ22" i="7"/>
  <c r="BI22" i="7"/>
  <c r="BH22" i="7"/>
  <c r="BG22" i="7"/>
  <c r="BF22" i="7"/>
  <c r="BE22" i="7"/>
  <c r="BD22" i="7"/>
  <c r="BC22" i="7"/>
  <c r="BB22" i="7"/>
  <c r="AZ22" i="7"/>
  <c r="AY22" i="7"/>
  <c r="AX22" i="7"/>
  <c r="AW22" i="7"/>
  <c r="AV22" i="7"/>
  <c r="AU22" i="7"/>
  <c r="AT22" i="7"/>
  <c r="AS22" i="7"/>
  <c r="AR22" i="7"/>
  <c r="AP22" i="7"/>
  <c r="AO22" i="7"/>
  <c r="AN22" i="7"/>
  <c r="AM22" i="7"/>
  <c r="AL22" i="7"/>
  <c r="AK22" i="7"/>
  <c r="AJ22" i="7"/>
  <c r="AI22" i="7"/>
  <c r="AH22" i="7"/>
  <c r="AF22" i="7"/>
  <c r="AE22" i="7"/>
  <c r="AD22" i="7"/>
  <c r="AC22" i="7"/>
  <c r="AB22" i="7"/>
  <c r="AA22" i="7"/>
  <c r="Z22" i="7"/>
  <c r="Y22" i="7"/>
  <c r="X22" i="7"/>
  <c r="I22" i="7"/>
  <c r="H22" i="7"/>
  <c r="BJ21" i="7"/>
  <c r="BI21" i="7"/>
  <c r="BH21" i="7"/>
  <c r="BG21" i="7"/>
  <c r="BF21" i="7"/>
  <c r="BE21" i="7"/>
  <c r="BD21" i="7"/>
  <c r="BC21" i="7"/>
  <c r="BB21" i="7"/>
  <c r="AZ21" i="7"/>
  <c r="AY21" i="7"/>
  <c r="AX21" i="7"/>
  <c r="AW21" i="7"/>
  <c r="AV21" i="7"/>
  <c r="AU21" i="7"/>
  <c r="AT21" i="7"/>
  <c r="AS21" i="7"/>
  <c r="AR21" i="7"/>
  <c r="AP21" i="7"/>
  <c r="AO21" i="7"/>
  <c r="AN21" i="7"/>
  <c r="AM21" i="7"/>
  <c r="AL21" i="7"/>
  <c r="AK21" i="7"/>
  <c r="AJ21" i="7"/>
  <c r="AI21" i="7"/>
  <c r="AH21" i="7"/>
  <c r="AF21" i="7"/>
  <c r="AE21" i="7"/>
  <c r="AD21" i="7"/>
  <c r="AC21" i="7"/>
  <c r="AB21" i="7"/>
  <c r="AA21" i="7"/>
  <c r="Z21" i="7"/>
  <c r="Y21" i="7"/>
  <c r="X21" i="7"/>
  <c r="I21" i="7"/>
  <c r="H21" i="7"/>
  <c r="BP15" i="7"/>
  <c r="BO15" i="7"/>
  <c r="BN15" i="7"/>
  <c r="BM15" i="7"/>
  <c r="BK15" i="7"/>
  <c r="BA15" i="7"/>
  <c r="AQ15" i="7"/>
  <c r="AG15" i="7"/>
  <c r="W15" i="7"/>
  <c r="V15" i="7"/>
  <c r="U15" i="7"/>
  <c r="T15" i="7"/>
  <c r="S15" i="7"/>
  <c r="R15" i="7"/>
  <c r="Q15" i="7"/>
  <c r="G15" i="7"/>
  <c r="G18" i="7" s="1"/>
  <c r="I14" i="7"/>
  <c r="H14" i="7"/>
  <c r="I13" i="7"/>
  <c r="H13" i="7"/>
  <c r="BL12" i="7"/>
  <c r="BL15" i="7" s="1"/>
  <c r="BJ12" i="7"/>
  <c r="BI12" i="7"/>
  <c r="BH12" i="7"/>
  <c r="BG12" i="7"/>
  <c r="BG15" i="7" s="1"/>
  <c r="BF12" i="7"/>
  <c r="BE12" i="7"/>
  <c r="BD12" i="7"/>
  <c r="BC12" i="7"/>
  <c r="BB12" i="7"/>
  <c r="AZ12" i="7"/>
  <c r="AZ15" i="7" s="1"/>
  <c r="AY12" i="7"/>
  <c r="AY15" i="7" s="1"/>
  <c r="AX12" i="7"/>
  <c r="AW12" i="7"/>
  <c r="AV12" i="7"/>
  <c r="AV15" i="7" s="1"/>
  <c r="AU12" i="7"/>
  <c r="AT12" i="7"/>
  <c r="AS12" i="7"/>
  <c r="AS15" i="7" s="1"/>
  <c r="AR12" i="7"/>
  <c r="AR15" i="7" s="1"/>
  <c r="AP12" i="7"/>
  <c r="AO12" i="7"/>
  <c r="AN12" i="7"/>
  <c r="AM12" i="7"/>
  <c r="AL12" i="7"/>
  <c r="AK12" i="7"/>
  <c r="AJ12" i="7"/>
  <c r="AI12" i="7"/>
  <c r="AH12" i="7"/>
  <c r="AH15" i="7" s="1"/>
  <c r="AF12" i="7"/>
  <c r="AF15" i="7" s="1"/>
  <c r="AE12" i="7"/>
  <c r="AD12" i="7"/>
  <c r="AD15" i="7"/>
  <c r="AC12" i="7"/>
  <c r="AB12" i="7"/>
  <c r="AA12" i="7"/>
  <c r="Z12" i="7"/>
  <c r="Y12" i="7"/>
  <c r="X12" i="7"/>
  <c r="I12" i="7"/>
  <c r="H12" i="7"/>
  <c r="Q8" i="7"/>
  <c r="R8" i="7" s="1"/>
  <c r="B8" i="7"/>
  <c r="C8" i="7"/>
  <c r="D8" i="7" s="1"/>
  <c r="E8" i="7" s="1"/>
  <c r="F8" i="7" s="1"/>
  <c r="G8" i="7" s="1"/>
  <c r="H8" i="7" s="1"/>
  <c r="I8" i="7" s="1"/>
  <c r="J8" i="7" s="1"/>
  <c r="K8" i="7" s="1"/>
  <c r="L8" i="7" s="1"/>
  <c r="M8" i="7" s="1"/>
  <c r="N8" i="7" s="1"/>
  <c r="O8" i="7" s="1"/>
  <c r="P8" i="7" s="1"/>
  <c r="O5" i="7"/>
  <c r="P5" i="7" s="1"/>
  <c r="O38" i="9"/>
  <c r="O37" i="9"/>
  <c r="D39" i="9"/>
  <c r="B39" i="9"/>
  <c r="AK15" i="4"/>
  <c r="AK16" i="4"/>
  <c r="AL15" i="4"/>
  <c r="AL16" i="4"/>
  <c r="AM15" i="4"/>
  <c r="AM16" i="4"/>
  <c r="AN15" i="4"/>
  <c r="AB15" i="4"/>
  <c r="AB16" i="4"/>
  <c r="AC15" i="4"/>
  <c r="AC16" i="4"/>
  <c r="AD15" i="4"/>
  <c r="AD16" i="4"/>
  <c r="AE15" i="4"/>
  <c r="X15" i="4"/>
  <c r="X16" i="4"/>
  <c r="Y15" i="4"/>
  <c r="Y16" i="4"/>
  <c r="Z15" i="4"/>
  <c r="Z16" i="4"/>
  <c r="T15" i="4"/>
  <c r="T16" i="4"/>
  <c r="U15" i="4"/>
  <c r="U16" i="4"/>
  <c r="V15" i="4"/>
  <c r="V16" i="4"/>
  <c r="G15" i="4"/>
  <c r="G16" i="4"/>
  <c r="C15" i="4"/>
  <c r="B16" i="4"/>
  <c r="AX16" i="4"/>
  <c r="AY15" i="4"/>
  <c r="AY16" i="4"/>
  <c r="AZ15" i="4"/>
  <c r="AZ16" i="4"/>
  <c r="AS16" i="4"/>
  <c r="AT15" i="4"/>
  <c r="AT16" i="4"/>
  <c r="AU15" i="4"/>
  <c r="AU16" i="4"/>
  <c r="AV15" i="4"/>
  <c r="AV16" i="4"/>
  <c r="AW15" i="4"/>
  <c r="AO15" i="4"/>
  <c r="AO16" i="4"/>
  <c r="AP15" i="4"/>
  <c r="AP16" i="4"/>
  <c r="AQ15" i="4"/>
  <c r="AQ16" i="4"/>
  <c r="AR15" i="4"/>
  <c r="AF16" i="4"/>
  <c r="AG15" i="4"/>
  <c r="AG16" i="4"/>
  <c r="AH15" i="4"/>
  <c r="AH16" i="4"/>
  <c r="AI15" i="4"/>
  <c r="AI16" i="4"/>
  <c r="P15" i="4"/>
  <c r="Q15" i="4"/>
  <c r="O16" i="4"/>
  <c r="K15" i="4"/>
  <c r="F16" i="4"/>
  <c r="BI18" i="4"/>
  <c r="BI19" i="4"/>
  <c r="BI20" i="4"/>
  <c r="BI21" i="4"/>
  <c r="BB23" i="4"/>
  <c r="BC23" i="4"/>
  <c r="BD23" i="4"/>
  <c r="BE23" i="4"/>
  <c r="BF23" i="4"/>
  <c r="BG23" i="4"/>
  <c r="BH23" i="4"/>
  <c r="AS22" i="3"/>
  <c r="AT22" i="3"/>
  <c r="AU22" i="3"/>
  <c r="AX22" i="3"/>
  <c r="AY22" i="3"/>
  <c r="AZ22" i="3"/>
  <c r="BA22" i="3"/>
  <c r="AQ17" i="3"/>
  <c r="AR17" i="3"/>
  <c r="AS17" i="3"/>
  <c r="AT17" i="3"/>
  <c r="AU17" i="3"/>
  <c r="AV17" i="3"/>
  <c r="AW17" i="3"/>
  <c r="AX17" i="3"/>
  <c r="AY17" i="3"/>
  <c r="AZ17" i="3"/>
  <c r="BA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U17" i="3"/>
  <c r="V17" i="3"/>
  <c r="W17" i="3"/>
  <c r="X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BA16" i="3"/>
  <c r="AZ16" i="3"/>
  <c r="AX16" i="3"/>
  <c r="AY15" i="3"/>
  <c r="AY16" i="3"/>
  <c r="AT15" i="3"/>
  <c r="AT16" i="3"/>
  <c r="AU15" i="3"/>
  <c r="AU16" i="3"/>
  <c r="AV15" i="3"/>
  <c r="AV16" i="3"/>
  <c r="AW15" i="3"/>
  <c r="AP15" i="3"/>
  <c r="AP16" i="3"/>
  <c r="AQ15" i="3"/>
  <c r="AQ16" i="3"/>
  <c r="AR15" i="3"/>
  <c r="AK16" i="3"/>
  <c r="AL15" i="3"/>
  <c r="AL16" i="3"/>
  <c r="AM15" i="3"/>
  <c r="AM16" i="3"/>
  <c r="AN15" i="3"/>
  <c r="AG16" i="3"/>
  <c r="AH15" i="3"/>
  <c r="AH16" i="3"/>
  <c r="AI15" i="3"/>
  <c r="AI16" i="3"/>
  <c r="AB16" i="3"/>
  <c r="AC15" i="3"/>
  <c r="AC16" i="3"/>
  <c r="AD15" i="3"/>
  <c r="AD16" i="3"/>
  <c r="AE15" i="3"/>
  <c r="X16" i="3"/>
  <c r="Y15" i="3"/>
  <c r="Y16" i="3"/>
  <c r="Z15" i="3"/>
  <c r="Z16" i="3"/>
  <c r="T16" i="3"/>
  <c r="U15" i="3"/>
  <c r="U16" i="3"/>
  <c r="V15" i="3"/>
  <c r="V16" i="3"/>
  <c r="P15" i="3"/>
  <c r="Q15" i="3"/>
  <c r="O16" i="3"/>
  <c r="M15" i="3"/>
  <c r="L16" i="3"/>
  <c r="K16" i="3"/>
  <c r="H15" i="3"/>
  <c r="G16" i="3"/>
  <c r="C15" i="3"/>
  <c r="C16" i="3"/>
  <c r="D15" i="3"/>
  <c r="D16" i="3"/>
  <c r="E15" i="3"/>
  <c r="E16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Q22" i="3"/>
  <c r="R22" i="3"/>
  <c r="T22" i="3"/>
  <c r="V22" i="3"/>
  <c r="W22" i="3"/>
  <c r="X22" i="3"/>
  <c r="Y22" i="3"/>
  <c r="Z22" i="3"/>
  <c r="AA22" i="3"/>
  <c r="AB22" i="3"/>
  <c r="AF22" i="3"/>
  <c r="AG22" i="3"/>
  <c r="AH22" i="3"/>
  <c r="AI22" i="3"/>
  <c r="AJ22" i="3"/>
  <c r="AK22" i="3"/>
  <c r="AL22" i="3"/>
  <c r="AM22" i="3"/>
  <c r="AN22" i="3"/>
  <c r="AO22" i="3"/>
  <c r="BI18" i="3"/>
  <c r="BI19" i="3"/>
  <c r="BI20" i="3"/>
  <c r="BI21" i="3"/>
  <c r="BB23" i="3"/>
  <c r="BC23" i="3"/>
  <c r="BD23" i="3"/>
  <c r="BE23" i="3"/>
  <c r="BF23" i="3"/>
  <c r="BG23" i="3"/>
  <c r="BH23" i="3"/>
  <c r="BP7" i="5"/>
  <c r="AP7" i="5"/>
  <c r="AC7" i="5"/>
  <c r="AC58" i="5"/>
  <c r="CM8" i="5"/>
  <c r="CM21" i="5"/>
  <c r="CM32" i="5"/>
  <c r="CM56" i="5"/>
  <c r="CM65" i="5"/>
  <c r="CM74" i="5"/>
  <c r="CL8" i="5"/>
  <c r="CL21" i="5"/>
  <c r="CL32" i="5"/>
  <c r="CL56" i="5"/>
  <c r="CL65" i="5"/>
  <c r="CL74" i="5"/>
  <c r="CK8" i="5"/>
  <c r="CK21" i="5"/>
  <c r="CK32" i="5"/>
  <c r="CK90" i="5"/>
  <c r="X93" i="5"/>
  <c r="CK56" i="5"/>
  <c r="CK65" i="5"/>
  <c r="CK74" i="5"/>
  <c r="CJ8" i="5"/>
  <c r="CJ21" i="5"/>
  <c r="CJ32" i="5"/>
  <c r="CJ56" i="5"/>
  <c r="CJ65" i="5"/>
  <c r="CJ74" i="5"/>
  <c r="CI8" i="5"/>
  <c r="CI21" i="5"/>
  <c r="CI32" i="5"/>
  <c r="CI90" i="5"/>
  <c r="V93" i="5"/>
  <c r="CI56" i="5"/>
  <c r="CI65" i="5"/>
  <c r="CI74" i="5"/>
  <c r="CH8" i="5"/>
  <c r="CH21" i="5"/>
  <c r="CH32" i="5"/>
  <c r="CH56" i="5"/>
  <c r="CH65" i="5"/>
  <c r="CH74" i="5"/>
  <c r="CG8" i="5"/>
  <c r="CG21" i="5"/>
  <c r="CG32" i="5"/>
  <c r="CG56" i="5"/>
  <c r="CG65" i="5"/>
  <c r="CG74" i="5"/>
  <c r="CF8" i="5"/>
  <c r="CF21" i="5"/>
  <c r="CF32" i="5"/>
  <c r="CF56" i="5"/>
  <c r="CF65" i="5"/>
  <c r="CF74" i="5"/>
  <c r="CE8" i="5"/>
  <c r="CE21" i="5"/>
  <c r="CE32" i="5"/>
  <c r="CE90" i="5"/>
  <c r="R93" i="5"/>
  <c r="CE56" i="5"/>
  <c r="CE65" i="5"/>
  <c r="CE74" i="5"/>
  <c r="CD8" i="5"/>
  <c r="CD21" i="5"/>
  <c r="CD32" i="5"/>
  <c r="CD56" i="5"/>
  <c r="CD65" i="5"/>
  <c r="CD74" i="5"/>
  <c r="CC8" i="5"/>
  <c r="CC21" i="5"/>
  <c r="CC32" i="5"/>
  <c r="CC90" i="5"/>
  <c r="P93" i="5"/>
  <c r="CC56" i="5"/>
  <c r="CC65" i="5"/>
  <c r="CC74" i="5"/>
  <c r="BC7" i="5"/>
  <c r="CB8" i="5"/>
  <c r="CB21" i="5"/>
  <c r="CB32" i="5"/>
  <c r="CB56" i="5"/>
  <c r="CB65" i="5"/>
  <c r="CB74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2" i="5"/>
  <c r="BO23" i="5"/>
  <c r="BO24" i="5"/>
  <c r="BO25" i="5"/>
  <c r="BO26" i="5"/>
  <c r="BO27" i="5"/>
  <c r="BO28" i="5"/>
  <c r="BO29" i="5"/>
  <c r="BO30" i="5"/>
  <c r="BO31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7" i="5"/>
  <c r="BO58" i="5"/>
  <c r="BO59" i="5"/>
  <c r="BO60" i="5"/>
  <c r="BO61" i="5"/>
  <c r="BO62" i="5"/>
  <c r="BO63" i="5"/>
  <c r="BO64" i="5"/>
  <c r="BO66" i="5"/>
  <c r="BO67" i="5"/>
  <c r="BO68" i="5"/>
  <c r="BO69" i="5"/>
  <c r="BO70" i="5"/>
  <c r="BO71" i="5"/>
  <c r="BO72" i="5"/>
  <c r="BO73" i="5"/>
  <c r="BO75" i="5"/>
  <c r="BO76" i="5"/>
  <c r="BO77" i="5"/>
  <c r="BO78" i="5"/>
  <c r="BO79" i="5"/>
  <c r="BO80" i="5"/>
  <c r="BO81" i="5"/>
  <c r="BO82" i="5"/>
  <c r="BO83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2" i="5"/>
  <c r="BB23" i="5"/>
  <c r="BB24" i="5"/>
  <c r="BB25" i="5"/>
  <c r="BB26" i="5"/>
  <c r="BB27" i="5"/>
  <c r="BB28" i="5"/>
  <c r="BB29" i="5"/>
  <c r="BB30" i="5"/>
  <c r="BB31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7" i="5"/>
  <c r="BB58" i="5"/>
  <c r="BB59" i="5"/>
  <c r="BB60" i="5"/>
  <c r="BB61" i="5"/>
  <c r="BB62" i="5"/>
  <c r="BB63" i="5"/>
  <c r="BB64" i="5"/>
  <c r="BB66" i="5"/>
  <c r="BB67" i="5"/>
  <c r="BB68" i="5"/>
  <c r="BB69" i="5"/>
  <c r="BB70" i="5"/>
  <c r="BB71" i="5"/>
  <c r="BB72" i="5"/>
  <c r="BB73" i="5"/>
  <c r="BB75" i="5"/>
  <c r="BB76" i="5"/>
  <c r="BB77" i="5"/>
  <c r="BB78" i="5"/>
  <c r="BB79" i="5"/>
  <c r="BB80" i="5"/>
  <c r="BB81" i="5"/>
  <c r="BB74" i="5"/>
  <c r="BB82" i="5"/>
  <c r="BB83" i="5"/>
  <c r="AO53" i="5"/>
  <c r="AO45" i="5"/>
  <c r="AO42" i="5"/>
  <c r="AO52" i="5"/>
  <c r="AO38" i="5"/>
  <c r="AO40" i="5"/>
  <c r="AO33" i="5"/>
  <c r="AO34" i="5"/>
  <c r="AO35" i="5"/>
  <c r="AO36" i="5"/>
  <c r="AO37" i="5"/>
  <c r="AO39" i="5"/>
  <c r="AO41" i="5"/>
  <c r="AO43" i="5"/>
  <c r="AO44" i="5"/>
  <c r="AO46" i="5"/>
  <c r="AO47" i="5"/>
  <c r="AO48" i="5"/>
  <c r="AO49" i="5"/>
  <c r="AO50" i="5"/>
  <c r="AO51" i="5"/>
  <c r="AO54" i="5"/>
  <c r="AO55" i="5"/>
  <c r="AO66" i="5"/>
  <c r="AO67" i="5"/>
  <c r="AO68" i="5"/>
  <c r="AO69" i="5"/>
  <c r="AO70" i="5"/>
  <c r="AO71" i="5"/>
  <c r="AO72" i="5"/>
  <c r="AO73" i="5"/>
  <c r="AO57" i="5"/>
  <c r="AO58" i="5"/>
  <c r="AO59" i="5"/>
  <c r="AO60" i="5"/>
  <c r="AO61" i="5"/>
  <c r="AO62" i="5"/>
  <c r="AO63" i="5"/>
  <c r="AO64" i="5"/>
  <c r="AO28" i="5"/>
  <c r="AO22" i="5"/>
  <c r="AO23" i="5"/>
  <c r="AO21" i="5"/>
  <c r="AO24" i="5"/>
  <c r="AO25" i="5"/>
  <c r="AO26" i="5"/>
  <c r="AO27" i="5"/>
  <c r="AO29" i="5"/>
  <c r="AO30" i="5"/>
  <c r="AO31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75" i="5"/>
  <c r="AO76" i="5"/>
  <c r="AO77" i="5"/>
  <c r="AO78" i="5"/>
  <c r="AO79" i="5"/>
  <c r="AO80" i="5"/>
  <c r="AO81" i="5"/>
  <c r="AO82" i="5"/>
  <c r="AO83" i="5"/>
  <c r="J51" i="5"/>
  <c r="Z21" i="5"/>
  <c r="Z32" i="5"/>
  <c r="Z56" i="5"/>
  <c r="Z65" i="5"/>
  <c r="Z8" i="5"/>
  <c r="Y32" i="5"/>
  <c r="Y65" i="5"/>
  <c r="Y88" i="5"/>
  <c r="Y21" i="5"/>
  <c r="Y56" i="5"/>
  <c r="Y8" i="5"/>
  <c r="X21" i="5"/>
  <c r="X32" i="5"/>
  <c r="X65" i="5"/>
  <c r="X8" i="5"/>
  <c r="X56" i="5"/>
  <c r="W32" i="5"/>
  <c r="W56" i="5"/>
  <c r="W65" i="5"/>
  <c r="W8" i="5"/>
  <c r="W21" i="5"/>
  <c r="V21" i="5"/>
  <c r="V32" i="5"/>
  <c r="V56" i="5"/>
  <c r="V88" i="5"/>
  <c r="V65" i="5"/>
  <c r="V8" i="5"/>
  <c r="U21" i="5"/>
  <c r="U32" i="5"/>
  <c r="U56" i="5"/>
  <c r="U65" i="5"/>
  <c r="U8" i="5"/>
  <c r="U90" i="5"/>
  <c r="T21" i="5"/>
  <c r="T32" i="5"/>
  <c r="T56" i="5"/>
  <c r="T65" i="5"/>
  <c r="T90" i="5"/>
  <c r="T8" i="5"/>
  <c r="S21" i="5"/>
  <c r="S32" i="5"/>
  <c r="S56" i="5"/>
  <c r="S88" i="5"/>
  <c r="S65" i="5"/>
  <c r="S8" i="5"/>
  <c r="R21" i="5"/>
  <c r="R32" i="5"/>
  <c r="R8" i="5"/>
  <c r="R56" i="5"/>
  <c r="R65" i="5"/>
  <c r="Q21" i="5"/>
  <c r="Q56" i="5"/>
  <c r="Q32" i="5"/>
  <c r="Q8" i="5"/>
  <c r="Q65" i="5"/>
  <c r="P21" i="5"/>
  <c r="P32" i="5"/>
  <c r="P8" i="5"/>
  <c r="P56" i="5"/>
  <c r="P65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83" i="5"/>
  <c r="J75" i="5"/>
  <c r="J77" i="5"/>
  <c r="J78" i="5"/>
  <c r="J79" i="5"/>
  <c r="I79" i="5"/>
  <c r="H79" i="5"/>
  <c r="J81" i="5"/>
  <c r="J76" i="5"/>
  <c r="J80" i="5"/>
  <c r="J82" i="5"/>
  <c r="O65" i="5"/>
  <c r="N65" i="5"/>
  <c r="M65" i="5"/>
  <c r="L65" i="5"/>
  <c r="K65" i="5"/>
  <c r="J73" i="5"/>
  <c r="J66" i="5"/>
  <c r="I66" i="5"/>
  <c r="H66" i="5"/>
  <c r="J67" i="5"/>
  <c r="J69" i="5"/>
  <c r="J70" i="5"/>
  <c r="J71" i="5"/>
  <c r="J65" i="5"/>
  <c r="J72" i="5"/>
  <c r="I72" i="5"/>
  <c r="J68" i="5"/>
  <c r="O56" i="5"/>
  <c r="N56" i="5"/>
  <c r="M56" i="5"/>
  <c r="L56" i="5"/>
  <c r="K56" i="5"/>
  <c r="J57" i="5"/>
  <c r="J58" i="5"/>
  <c r="J59" i="5"/>
  <c r="J60" i="5"/>
  <c r="I60" i="5"/>
  <c r="J61" i="5"/>
  <c r="I61" i="5"/>
  <c r="H61" i="5"/>
  <c r="J62" i="5"/>
  <c r="I62" i="5"/>
  <c r="J63" i="5"/>
  <c r="J64" i="5"/>
  <c r="I64" i="5"/>
  <c r="O32" i="5"/>
  <c r="O88" i="5"/>
  <c r="N32" i="5"/>
  <c r="M32" i="5"/>
  <c r="M88" i="5"/>
  <c r="L32" i="5"/>
  <c r="K32" i="5"/>
  <c r="J33" i="5"/>
  <c r="J35" i="5"/>
  <c r="J36" i="5"/>
  <c r="J37" i="5"/>
  <c r="I37" i="5"/>
  <c r="J38" i="5"/>
  <c r="I38" i="5"/>
  <c r="J39" i="5"/>
  <c r="I39" i="5"/>
  <c r="H39" i="5"/>
  <c r="J40" i="5"/>
  <c r="J42" i="5"/>
  <c r="J43" i="5"/>
  <c r="I43" i="5"/>
  <c r="H43" i="5"/>
  <c r="J44" i="5"/>
  <c r="I44" i="5"/>
  <c r="H44" i="5"/>
  <c r="J45" i="5"/>
  <c r="I45" i="5"/>
  <c r="H45" i="5"/>
  <c r="J46" i="5"/>
  <c r="J47" i="5"/>
  <c r="J48" i="5"/>
  <c r="J49" i="5"/>
  <c r="J50" i="5"/>
  <c r="I50" i="5"/>
  <c r="H50" i="5"/>
  <c r="J52" i="5"/>
  <c r="J53" i="5"/>
  <c r="I53" i="5"/>
  <c r="J54" i="5"/>
  <c r="J55" i="5"/>
  <c r="J34" i="5"/>
  <c r="I34" i="5"/>
  <c r="J41" i="5"/>
  <c r="O21" i="5"/>
  <c r="N21" i="5"/>
  <c r="N88" i="5"/>
  <c r="M21" i="5"/>
  <c r="L21" i="5"/>
  <c r="K21" i="5"/>
  <c r="J22" i="5"/>
  <c r="J23" i="5"/>
  <c r="I23" i="5"/>
  <c r="J24" i="5"/>
  <c r="J25" i="5"/>
  <c r="I25" i="5"/>
  <c r="H25" i="5"/>
  <c r="J27" i="5"/>
  <c r="J28" i="5"/>
  <c r="I28" i="5"/>
  <c r="J29" i="5"/>
  <c r="J30" i="5"/>
  <c r="J31" i="5"/>
  <c r="I31" i="5"/>
  <c r="H31" i="5"/>
  <c r="J26" i="5"/>
  <c r="I26" i="5"/>
  <c r="O8" i="5"/>
  <c r="N8" i="5"/>
  <c r="M8" i="5"/>
  <c r="L8" i="5"/>
  <c r="K8" i="5"/>
  <c r="J10" i="5"/>
  <c r="J9" i="5"/>
  <c r="I9" i="5"/>
  <c r="J11" i="5"/>
  <c r="I11" i="5"/>
  <c r="H11" i="5"/>
  <c r="J12" i="5"/>
  <c r="J13" i="5"/>
  <c r="J14" i="5"/>
  <c r="I14" i="5"/>
  <c r="H14" i="5"/>
  <c r="J15" i="5"/>
  <c r="I15" i="5"/>
  <c r="J16" i="5"/>
  <c r="J17" i="5"/>
  <c r="I17" i="5"/>
  <c r="J18" i="5"/>
  <c r="J19" i="5"/>
  <c r="J20" i="5"/>
  <c r="I20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B83" i="5"/>
  <c r="AB82" i="5"/>
  <c r="AB81" i="5"/>
  <c r="AB80" i="5"/>
  <c r="AB79" i="5"/>
  <c r="AB78" i="5"/>
  <c r="AB77" i="5"/>
  <c r="AB76" i="5"/>
  <c r="AB73" i="5"/>
  <c r="AB72" i="5"/>
  <c r="AB71" i="5"/>
  <c r="AB70" i="5"/>
  <c r="AB69" i="5"/>
  <c r="AB68" i="5"/>
  <c r="AB67" i="5"/>
  <c r="AB66" i="5"/>
  <c r="AB65" i="5"/>
  <c r="AB64" i="5"/>
  <c r="AB63" i="5"/>
  <c r="AB62" i="5"/>
  <c r="AB61" i="5"/>
  <c r="AB60" i="5"/>
  <c r="AB59" i="5"/>
  <c r="AB56" i="5"/>
  <c r="AB58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1" i="5"/>
  <c r="AB30" i="5"/>
  <c r="AB29" i="5"/>
  <c r="AB28" i="5"/>
  <c r="AB27" i="5"/>
  <c r="AB26" i="5"/>
  <c r="AB25" i="5"/>
  <c r="AB24" i="5"/>
  <c r="AB23" i="5"/>
  <c r="AB20" i="5"/>
  <c r="AB19" i="5"/>
  <c r="AB18" i="5"/>
  <c r="AB17" i="5"/>
  <c r="AB16" i="5"/>
  <c r="AB15" i="5"/>
  <c r="AB14" i="5"/>
  <c r="AB13" i="5"/>
  <c r="AB12" i="5"/>
  <c r="AB11" i="5"/>
  <c r="AB10" i="5"/>
  <c r="P4" i="5"/>
  <c r="Q4" i="5"/>
  <c r="R4" i="5"/>
  <c r="S4" i="5"/>
  <c r="T4" i="5"/>
  <c r="U4" i="5"/>
  <c r="V4" i="5"/>
  <c r="W4" i="5"/>
  <c r="X4" i="5"/>
  <c r="Y4" i="5"/>
  <c r="Z4" i="5"/>
  <c r="CC7" i="5"/>
  <c r="CD7" i="5"/>
  <c r="CE7" i="5"/>
  <c r="CF7" i="5"/>
  <c r="CG7" i="5"/>
  <c r="CH7" i="5"/>
  <c r="CI7" i="5"/>
  <c r="CJ7" i="5"/>
  <c r="CK7" i="5"/>
  <c r="CL7" i="5"/>
  <c r="CM7" i="5"/>
  <c r="J84" i="5"/>
  <c r="B7" i="5"/>
  <c r="C7" i="5"/>
  <c r="D7" i="5"/>
  <c r="E7" i="5"/>
  <c r="F7" i="5"/>
  <c r="G7" i="5"/>
  <c r="AB9" i="5"/>
  <c r="AB8" i="5"/>
  <c r="AB75" i="5"/>
  <c r="AB74" i="5"/>
  <c r="AB57" i="5"/>
  <c r="AB33" i="5"/>
  <c r="AB22" i="5"/>
  <c r="AB21" i="5"/>
  <c r="N84" i="5"/>
  <c r="M84" i="5"/>
  <c r="L84" i="5"/>
  <c r="K84" i="5"/>
  <c r="I84" i="5"/>
  <c r="G32" i="5"/>
  <c r="G8" i="5"/>
  <c r="BC79" i="5"/>
  <c r="AP53" i="5"/>
  <c r="AP66" i="5"/>
  <c r="AP27" i="5"/>
  <c r="AP77" i="5"/>
  <c r="AC83" i="5"/>
  <c r="AC73" i="5"/>
  <c r="AC11" i="5"/>
  <c r="AC49" i="5"/>
  <c r="AC39" i="5"/>
  <c r="AC27" i="5"/>
  <c r="BP17" i="5"/>
  <c r="BP44" i="5"/>
  <c r="AC25" i="5"/>
  <c r="AC33" i="5"/>
  <c r="AC42" i="5"/>
  <c r="AC50" i="5"/>
  <c r="AC10" i="5"/>
  <c r="AC17" i="5"/>
  <c r="AC8" i="5"/>
  <c r="AC61" i="5"/>
  <c r="AC72" i="5"/>
  <c r="AC80" i="5"/>
  <c r="AP69" i="5"/>
  <c r="I58" i="5"/>
  <c r="H58" i="5"/>
  <c r="AC24" i="5"/>
  <c r="AC34" i="5"/>
  <c r="AC41" i="5"/>
  <c r="AC48" i="5"/>
  <c r="AC9" i="5"/>
  <c r="AC18" i="5"/>
  <c r="AC60" i="5"/>
  <c r="AC67" i="5"/>
  <c r="AC75" i="5"/>
  <c r="AC82" i="5"/>
  <c r="AC71" i="5"/>
  <c r="AC59" i="5"/>
  <c r="AC53" i="5"/>
  <c r="AC40" i="5"/>
  <c r="AC23" i="5"/>
  <c r="AC12" i="5"/>
  <c r="AC26" i="5"/>
  <c r="AP50" i="5"/>
  <c r="AC62" i="5"/>
  <c r="AP29" i="5"/>
  <c r="H15" i="4"/>
  <c r="I15" i="4"/>
  <c r="BP37" i="5"/>
  <c r="AC69" i="5"/>
  <c r="M39" i="9"/>
  <c r="K39" i="9"/>
  <c r="H39" i="9"/>
  <c r="F39" i="9"/>
  <c r="P16" i="3"/>
  <c r="I10" i="5"/>
  <c r="C16" i="4"/>
  <c r="D15" i="4"/>
  <c r="D16" i="4"/>
  <c r="AP26" i="5"/>
  <c r="AP13" i="5"/>
  <c r="P16" i="4"/>
  <c r="AP71" i="5"/>
  <c r="AP49" i="5"/>
  <c r="AP45" i="5"/>
  <c r="AP38" i="5"/>
  <c r="AP81" i="5"/>
  <c r="AP33" i="5"/>
  <c r="AP83" i="5"/>
  <c r="AP23" i="5"/>
  <c r="AP41" i="5"/>
  <c r="AP24" i="5"/>
  <c r="I42" i="5"/>
  <c r="I48" i="5"/>
  <c r="H48" i="5"/>
  <c r="AC35" i="5"/>
  <c r="I54" i="5"/>
  <c r="H54" i="5"/>
  <c r="I57" i="5"/>
  <c r="H57" i="5"/>
  <c r="I69" i="5"/>
  <c r="BC10" i="5"/>
  <c r="BC41" i="5"/>
  <c r="BC42" i="5"/>
  <c r="BC39" i="5"/>
  <c r="BC82" i="5"/>
  <c r="BC53" i="5"/>
  <c r="BC50" i="5"/>
  <c r="BC69" i="5"/>
  <c r="BC20" i="5"/>
  <c r="BC40" i="5"/>
  <c r="BC15" i="5"/>
  <c r="BC26" i="5"/>
  <c r="BC47" i="5"/>
  <c r="BC64" i="5"/>
  <c r="BC29" i="5"/>
  <c r="BC58" i="5"/>
  <c r="E15" i="4"/>
  <c r="E16" i="4"/>
  <c r="I27" i="5"/>
  <c r="H27" i="5"/>
  <c r="I24" i="5"/>
  <c r="H24" i="5"/>
  <c r="I33" i="5"/>
  <c r="H33" i="5"/>
  <c r="I81" i="5"/>
  <c r="H81" i="5"/>
  <c r="V90" i="5"/>
  <c r="BP48" i="5"/>
  <c r="I13" i="5"/>
  <c r="H13" i="5"/>
  <c r="H41" i="5"/>
  <c r="I36" i="5"/>
  <c r="H36" i="5"/>
  <c r="H23" i="5"/>
  <c r="I30" i="5"/>
  <c r="H30" i="5"/>
  <c r="I75" i="5"/>
  <c r="H75" i="5"/>
  <c r="I71" i="5"/>
  <c r="H10" i="5"/>
  <c r="H17" i="5"/>
  <c r="H60" i="5"/>
  <c r="H16" i="4"/>
  <c r="H28" i="5"/>
  <c r="H53" i="5"/>
  <c r="H62" i="5"/>
  <c r="K90" i="5"/>
  <c r="K88" i="5"/>
  <c r="O90" i="5"/>
  <c r="I67" i="5"/>
  <c r="I83" i="5"/>
  <c r="H83" i="5"/>
  <c r="Q88" i="5"/>
  <c r="S90" i="5"/>
  <c r="N15" i="3"/>
  <c r="M16" i="3"/>
  <c r="AO15" i="3"/>
  <c r="I51" i="5"/>
  <c r="H51" i="5"/>
  <c r="BB21" i="5"/>
  <c r="BO56" i="5"/>
  <c r="CB90" i="5"/>
  <c r="O93" i="5"/>
  <c r="CG90" i="5"/>
  <c r="T93" i="5"/>
  <c r="CM90" i="5"/>
  <c r="Z93" i="5"/>
  <c r="BP10" i="5"/>
  <c r="BP26" i="5"/>
  <c r="BP43" i="5"/>
  <c r="BP60" i="5"/>
  <c r="BP77" i="5"/>
  <c r="BP23" i="5"/>
  <c r="BP45" i="5"/>
  <c r="BP67" i="5"/>
  <c r="BP19" i="5"/>
  <c r="BP41" i="5"/>
  <c r="BP63" i="5"/>
  <c r="BP80" i="5"/>
  <c r="BP27" i="5"/>
  <c r="BP49" i="5"/>
  <c r="BP71" i="5"/>
  <c r="BP31" i="5"/>
  <c r="BP70" i="5"/>
  <c r="BP14" i="5"/>
  <c r="BP30" i="5"/>
  <c r="BP47" i="5"/>
  <c r="BP64" i="5"/>
  <c r="BP81" i="5"/>
  <c r="BP28" i="5"/>
  <c r="BP50" i="5"/>
  <c r="BP73" i="5"/>
  <c r="BP24" i="5"/>
  <c r="BP46" i="5"/>
  <c r="BP69" i="5"/>
  <c r="BQ7" i="5"/>
  <c r="BQ81" i="5"/>
  <c r="BP33" i="5"/>
  <c r="BP54" i="5"/>
  <c r="BP78" i="5"/>
  <c r="BP9" i="5"/>
  <c r="BP42" i="5"/>
  <c r="BP15" i="5"/>
  <c r="BP18" i="5"/>
  <c r="BP35" i="5"/>
  <c r="BP51" i="5"/>
  <c r="BP68" i="5"/>
  <c r="BP12" i="5"/>
  <c r="BP34" i="5"/>
  <c r="BP57" i="5"/>
  <c r="BP79" i="5"/>
  <c r="BP29" i="5"/>
  <c r="BP52" i="5"/>
  <c r="BP75" i="5"/>
  <c r="BP11" i="5"/>
  <c r="BP38" i="5"/>
  <c r="BP61" i="5"/>
  <c r="BP83" i="5"/>
  <c r="BP82" i="5"/>
  <c r="BP20" i="5"/>
  <c r="BP59" i="5"/>
  <c r="BP76" i="5"/>
  <c r="BP39" i="5"/>
  <c r="BP40" i="5"/>
  <c r="BP58" i="5"/>
  <c r="BP66" i="5"/>
  <c r="BP55" i="5"/>
  <c r="BP62" i="5"/>
  <c r="BP72" i="5"/>
  <c r="BP13" i="5"/>
  <c r="BP16" i="5"/>
  <c r="BP53" i="5"/>
  <c r="BP25" i="5"/>
  <c r="I18" i="5"/>
  <c r="I59" i="5"/>
  <c r="I70" i="5"/>
  <c r="H70" i="5"/>
  <c r="AB32" i="5"/>
  <c r="AI15" i="7"/>
  <c r="BQ14" i="5"/>
  <c r="BQ68" i="5"/>
  <c r="BQ79" i="5"/>
  <c r="BQ34" i="5"/>
  <c r="BQ82" i="5"/>
  <c r="BQ52" i="5"/>
  <c r="AB90" i="5"/>
  <c r="O94" i="5"/>
  <c r="H64" i="5"/>
  <c r="BC59" i="5"/>
  <c r="BC43" i="5"/>
  <c r="BC38" i="5"/>
  <c r="BC22" i="5"/>
  <c r="CF90" i="5"/>
  <c r="S93" i="5"/>
  <c r="CJ90" i="5"/>
  <c r="W93" i="5"/>
  <c r="AC51" i="5"/>
  <c r="AC78" i="5"/>
  <c r="AC63" i="5"/>
  <c r="AC16" i="5"/>
  <c r="AC55" i="5"/>
  <c r="AC44" i="5"/>
  <c r="AC38" i="5"/>
  <c r="AC30" i="5"/>
  <c r="AC29" i="5"/>
  <c r="AC37" i="5"/>
  <c r="AC46" i="5"/>
  <c r="AC54" i="5"/>
  <c r="AC13" i="5"/>
  <c r="AC57" i="5"/>
  <c r="AC56" i="5"/>
  <c r="AC68" i="5"/>
  <c r="AC76" i="5"/>
  <c r="AD7" i="5"/>
  <c r="AC22" i="5"/>
  <c r="AC28" i="5"/>
  <c r="AC36" i="5"/>
  <c r="AC45" i="5"/>
  <c r="AC52" i="5"/>
  <c r="AC14" i="5"/>
  <c r="AC20" i="5"/>
  <c r="AC64" i="5"/>
  <c r="AC70" i="5"/>
  <c r="AC79" i="5"/>
  <c r="AC81" i="5"/>
  <c r="AC66" i="5"/>
  <c r="AC15" i="5"/>
  <c r="AC47" i="5"/>
  <c r="AC31" i="5"/>
  <c r="AC77" i="5"/>
  <c r="AC43" i="5"/>
  <c r="AC19" i="5"/>
  <c r="BP22" i="5"/>
  <c r="BP21" i="5"/>
  <c r="BP36" i="5"/>
  <c r="H34" i="5"/>
  <c r="CD90" i="5"/>
  <c r="Q93" i="5"/>
  <c r="CH90" i="5"/>
  <c r="U93" i="5"/>
  <c r="C93" i="5"/>
  <c r="CL90" i="5"/>
  <c r="Y93" i="5"/>
  <c r="R15" i="3"/>
  <c r="R16" i="3"/>
  <c r="Q16" i="3"/>
  <c r="BI23" i="4"/>
  <c r="L15" i="4"/>
  <c r="M15" i="4"/>
  <c r="K16" i="4"/>
  <c r="L16" i="4"/>
  <c r="AD69" i="5"/>
  <c r="AD81" i="5"/>
  <c r="AD22" i="5"/>
  <c r="AD49" i="5"/>
  <c r="AD50" i="5"/>
  <c r="AD46" i="5"/>
  <c r="AD33" i="5"/>
  <c r="AD47" i="5"/>
  <c r="AD26" i="5"/>
  <c r="AD13" i="5"/>
  <c r="AD35" i="5"/>
  <c r="AD25" i="5"/>
  <c r="AD48" i="5"/>
  <c r="AD77" i="5"/>
  <c r="AD36" i="5"/>
  <c r="AD45" i="5"/>
  <c r="AD10" i="5"/>
  <c r="AD29" i="5"/>
  <c r="AD40" i="5"/>
  <c r="AD57" i="5"/>
  <c r="AD31" i="5"/>
  <c r="AD15" i="5"/>
  <c r="AD82" i="5"/>
  <c r="AD24" i="5"/>
  <c r="AD17" i="5"/>
  <c r="AD54" i="5"/>
  <c r="AD43" i="5"/>
  <c r="AD37" i="5"/>
  <c r="AD14" i="5"/>
  <c r="AD58" i="5"/>
  <c r="AD59" i="5"/>
  <c r="AD53" i="5"/>
  <c r="AD80" i="5"/>
  <c r="AD71" i="5"/>
  <c r="AD16" i="5"/>
  <c r="M16" i="4"/>
  <c r="N15" i="4"/>
  <c r="I29" i="5"/>
  <c r="BQ36" i="5"/>
  <c r="BQ76" i="5"/>
  <c r="BQ19" i="5"/>
  <c r="BQ61" i="5"/>
  <c r="H59" i="5"/>
  <c r="BQ53" i="5"/>
  <c r="BQ28" i="5"/>
  <c r="BQ57" i="5"/>
  <c r="BQ72" i="5"/>
  <c r="BQ18" i="5"/>
  <c r="BQ67" i="5"/>
  <c r="BQ25" i="5"/>
  <c r="BQ30" i="5"/>
  <c r="BQ45" i="5"/>
  <c r="BQ75" i="5"/>
  <c r="BQ54" i="5"/>
  <c r="BQ73" i="5"/>
  <c r="BQ38" i="5"/>
  <c r="BQ83" i="5"/>
  <c r="BQ44" i="5"/>
  <c r="BQ15" i="5"/>
  <c r="BQ48" i="5"/>
  <c r="BQ37" i="5"/>
  <c r="BQ43" i="5"/>
  <c r="BQ58" i="5"/>
  <c r="BQ80" i="5"/>
  <c r="BQ74" i="5"/>
  <c r="BQ78" i="5"/>
  <c r="BQ23" i="5"/>
  <c r="BQ63" i="5"/>
  <c r="BQ24" i="5"/>
  <c r="BQ12" i="5"/>
  <c r="BQ77" i="5"/>
  <c r="BQ39" i="5"/>
  <c r="BQ20" i="5"/>
  <c r="BQ64" i="5"/>
  <c r="BQ70" i="5"/>
  <c r="BR7" i="5"/>
  <c r="BR43" i="5"/>
  <c r="BQ40" i="5"/>
  <c r="BQ50" i="5"/>
  <c r="BQ62" i="5"/>
  <c r="BQ26" i="5"/>
  <c r="BQ71" i="5"/>
  <c r="BQ66" i="5"/>
  <c r="BQ69" i="5"/>
  <c r="BQ17" i="5"/>
  <c r="BQ31" i="5"/>
  <c r="BQ27" i="5"/>
  <c r="BQ9" i="5"/>
  <c r="BQ55" i="5"/>
  <c r="BP74" i="5"/>
  <c r="BQ33" i="5"/>
  <c r="BQ22" i="5"/>
  <c r="BQ41" i="5"/>
  <c r="BQ29" i="5"/>
  <c r="H72" i="5"/>
  <c r="I40" i="5"/>
  <c r="J32" i="5"/>
  <c r="BQ46" i="5"/>
  <c r="BQ13" i="5"/>
  <c r="BQ47" i="5"/>
  <c r="H42" i="5"/>
  <c r="H20" i="5"/>
  <c r="I46" i="5"/>
  <c r="H46" i="5"/>
  <c r="I12" i="5"/>
  <c r="H69" i="5"/>
  <c r="U88" i="5"/>
  <c r="H9" i="5"/>
  <c r="H37" i="5"/>
  <c r="I73" i="5"/>
  <c r="H73" i="5"/>
  <c r="H40" i="5"/>
  <c r="H29" i="5"/>
  <c r="H12" i="5"/>
  <c r="BR9" i="5"/>
  <c r="BR13" i="5"/>
  <c r="BR70" i="5"/>
  <c r="BR73" i="5"/>
  <c r="BR71" i="5"/>
  <c r="BR52" i="5"/>
  <c r="BR82" i="5"/>
  <c r="BR77" i="5"/>
  <c r="BR31" i="5"/>
  <c r="BR64" i="5"/>
  <c r="BR11" i="5"/>
  <c r="BR16" i="5"/>
  <c r="BR17" i="5"/>
  <c r="BR79" i="5"/>
  <c r="BR14" i="5"/>
  <c r="BR38" i="5"/>
  <c r="BR78" i="5"/>
  <c r="BR46" i="5"/>
  <c r="BR50" i="5"/>
  <c r="BR61" i="5"/>
  <c r="BR22" i="5"/>
  <c r="BR20" i="5"/>
  <c r="BR60" i="5"/>
  <c r="BR29" i="5"/>
  <c r="BR45" i="5"/>
  <c r="BR41" i="5"/>
  <c r="BR36" i="5"/>
  <c r="BR30" i="5"/>
  <c r="BR18" i="5"/>
  <c r="BR48" i="5"/>
  <c r="BR49" i="5"/>
  <c r="BR40" i="5"/>
  <c r="BR58" i="5"/>
  <c r="BR24" i="5"/>
  <c r="BR34" i="5"/>
  <c r="BR42" i="5"/>
  <c r="BR53" i="5"/>
  <c r="BR27" i="5"/>
  <c r="BR72" i="5"/>
  <c r="BR26" i="5"/>
  <c r="AB28" i="7"/>
  <c r="AB47" i="7" s="1"/>
  <c r="AK28" i="7"/>
  <c r="AK47" i="7" s="1"/>
  <c r="AK53" i="7" s="1"/>
  <c r="H15" i="7"/>
  <c r="H18" i="7" s="1"/>
  <c r="AV26" i="7"/>
  <c r="Q16" i="4"/>
  <c r="R15" i="4"/>
  <c r="BQ21" i="5"/>
  <c r="I19" i="5"/>
  <c r="H19" i="5"/>
  <c r="I16" i="5"/>
  <c r="H16" i="5"/>
  <c r="I22" i="5"/>
  <c r="H22" i="5"/>
  <c r="J21" i="5"/>
  <c r="I47" i="5"/>
  <c r="H47" i="5"/>
  <c r="I35" i="5"/>
  <c r="H35" i="5"/>
  <c r="I77" i="5"/>
  <c r="H77" i="5"/>
  <c r="J74" i="5"/>
  <c r="P90" i="5"/>
  <c r="P88" i="5"/>
  <c r="Q90" i="5"/>
  <c r="R88" i="5"/>
  <c r="R90" i="5"/>
  <c r="W88" i="5"/>
  <c r="W90" i="5"/>
  <c r="X88" i="5"/>
  <c r="X90" i="5"/>
  <c r="H67" i="5"/>
  <c r="I65" i="5"/>
  <c r="H65" i="5"/>
  <c r="BR55" i="5"/>
  <c r="BR62" i="5"/>
  <c r="BR23" i="5"/>
  <c r="BR39" i="5"/>
  <c r="BR19" i="5"/>
  <c r="BR15" i="5"/>
  <c r="BR66" i="5"/>
  <c r="BR54" i="5"/>
  <c r="BR25" i="5"/>
  <c r="BR68" i="5"/>
  <c r="BS7" i="5"/>
  <c r="BR81" i="5"/>
  <c r="AC74" i="5"/>
  <c r="AC65" i="5"/>
  <c r="AD72" i="5"/>
  <c r="AD11" i="5"/>
  <c r="AD67" i="5"/>
  <c r="AD20" i="5"/>
  <c r="AD66" i="5"/>
  <c r="AD62" i="5"/>
  <c r="AD30" i="5"/>
  <c r="AD9" i="5"/>
  <c r="AD8" i="5"/>
  <c r="AD19" i="5"/>
  <c r="AD44" i="5"/>
  <c r="AD60" i="5"/>
  <c r="AD56" i="5"/>
  <c r="AD79" i="5"/>
  <c r="AD39" i="5"/>
  <c r="AD76" i="5"/>
  <c r="AD70" i="5"/>
  <c r="AD41" i="5"/>
  <c r="AD18" i="5"/>
  <c r="AD61" i="5"/>
  <c r="AD52" i="5"/>
  <c r="AD78" i="5"/>
  <c r="AD28" i="5"/>
  <c r="AD73" i="5"/>
  <c r="AD64" i="5"/>
  <c r="AD68" i="5"/>
  <c r="AD34" i="5"/>
  <c r="AD32" i="5"/>
  <c r="AD83" i="5"/>
  <c r="AD38" i="5"/>
  <c r="AD75" i="5"/>
  <c r="AD74" i="5"/>
  <c r="AD23" i="5"/>
  <c r="AD21" i="5"/>
  <c r="AD27" i="5"/>
  <c r="AD63" i="5"/>
  <c r="AD55" i="5"/>
  <c r="AE7" i="5"/>
  <c r="AD51" i="5"/>
  <c r="AD42" i="5"/>
  <c r="AD12" i="5"/>
  <c r="AO74" i="5"/>
  <c r="AO8" i="5"/>
  <c r="AO56" i="5"/>
  <c r="AO65" i="5"/>
  <c r="AO32" i="5"/>
  <c r="BB65" i="5"/>
  <c r="BB56" i="5"/>
  <c r="BB32" i="5"/>
  <c r="BB8" i="5"/>
  <c r="BB90" i="5"/>
  <c r="O91" i="5"/>
  <c r="BO74" i="5"/>
  <c r="BO65" i="5"/>
  <c r="BO32" i="5"/>
  <c r="BO21" i="5"/>
  <c r="BO8" i="5"/>
  <c r="BC9" i="5"/>
  <c r="BC14" i="5"/>
  <c r="BC25" i="5"/>
  <c r="BC78" i="5"/>
  <c r="BC23" i="5"/>
  <c r="BC70" i="5"/>
  <c r="BC37" i="5"/>
  <c r="BC52" i="5"/>
  <c r="BC51" i="5"/>
  <c r="BC54" i="5"/>
  <c r="BC67" i="5"/>
  <c r="BC24" i="5"/>
  <c r="BC66" i="5"/>
  <c r="BC31" i="5"/>
  <c r="BC81" i="5"/>
  <c r="BC11" i="5"/>
  <c r="BC30" i="5"/>
  <c r="BC72" i="5"/>
  <c r="BC73" i="5"/>
  <c r="BC77" i="5"/>
  <c r="BD7" i="5"/>
  <c r="BC75" i="5"/>
  <c r="BC12" i="5"/>
  <c r="BC8" i="5"/>
  <c r="BC80" i="5"/>
  <c r="BC19" i="5"/>
  <c r="BC62" i="5"/>
  <c r="BC35" i="5"/>
  <c r="BC36" i="5"/>
  <c r="BC49" i="5"/>
  <c r="BC60" i="5"/>
  <c r="BC83" i="5"/>
  <c r="BC13" i="5"/>
  <c r="BC61" i="5"/>
  <c r="BC34" i="5"/>
  <c r="BC27" i="5"/>
  <c r="BC48" i="5"/>
  <c r="BC57" i="5"/>
  <c r="BC55" i="5"/>
  <c r="BC46" i="5"/>
  <c r="BC71" i="5"/>
  <c r="BC16" i="5"/>
  <c r="BC76" i="5"/>
  <c r="BC17" i="5"/>
  <c r="BC44" i="5"/>
  <c r="BC33" i="5"/>
  <c r="BC18" i="5"/>
  <c r="BC63" i="5"/>
  <c r="BC28" i="5"/>
  <c r="BC45" i="5"/>
  <c r="BC68" i="5"/>
  <c r="AP35" i="5"/>
  <c r="AP72" i="5"/>
  <c r="AP30" i="5"/>
  <c r="AP9" i="5"/>
  <c r="AP34" i="5"/>
  <c r="AP32" i="5"/>
  <c r="AP61" i="5"/>
  <c r="AP63" i="5"/>
  <c r="AP46" i="5"/>
  <c r="AP54" i="5"/>
  <c r="AP60" i="5"/>
  <c r="AP80" i="5"/>
  <c r="AP51" i="5"/>
  <c r="AP36" i="5"/>
  <c r="AP55" i="5"/>
  <c r="AP48" i="5"/>
  <c r="AP18" i="5"/>
  <c r="AP70" i="5"/>
  <c r="AP73" i="5"/>
  <c r="AQ7" i="5"/>
  <c r="AP44" i="5"/>
  <c r="AP58" i="5"/>
  <c r="AP56" i="5"/>
  <c r="AP16" i="5"/>
  <c r="AP17" i="5"/>
  <c r="AP76" i="5"/>
  <c r="AP40" i="5"/>
  <c r="AP19" i="5"/>
  <c r="AP52" i="5"/>
  <c r="AP10" i="5"/>
  <c r="AP67" i="5"/>
  <c r="AP62" i="5"/>
  <c r="AP43" i="5"/>
  <c r="AP64" i="5"/>
  <c r="AP37" i="5"/>
  <c r="AP59" i="5"/>
  <c r="AP25" i="5"/>
  <c r="AP15" i="5"/>
  <c r="AP47" i="5"/>
  <c r="AP28" i="5"/>
  <c r="AP75" i="5"/>
  <c r="AP11" i="5"/>
  <c r="AP82" i="5"/>
  <c r="AP39" i="5"/>
  <c r="AP57" i="5"/>
  <c r="AP42" i="5"/>
  <c r="AP79" i="5"/>
  <c r="AP78" i="5"/>
  <c r="AP12" i="5"/>
  <c r="AP31" i="5"/>
  <c r="AP14" i="5"/>
  <c r="AP8" i="5"/>
  <c r="AP68" i="5"/>
  <c r="AP22" i="5"/>
  <c r="AP20" i="5"/>
  <c r="J15" i="4"/>
  <c r="I16" i="4"/>
  <c r="L90" i="5"/>
  <c r="L88" i="5"/>
  <c r="I15" i="3"/>
  <c r="I16" i="3"/>
  <c r="H16" i="3"/>
  <c r="BP32" i="5"/>
  <c r="H15" i="5"/>
  <c r="Y90" i="5"/>
  <c r="BP65" i="5"/>
  <c r="N90" i="5"/>
  <c r="BP56" i="5"/>
  <c r="BP8" i="5"/>
  <c r="BP90" i="5"/>
  <c r="P92" i="5"/>
  <c r="T88" i="5"/>
  <c r="BQ65" i="5"/>
  <c r="BR44" i="5"/>
  <c r="BR76" i="5"/>
  <c r="BR35" i="5"/>
  <c r="BR75" i="5"/>
  <c r="BR83" i="5"/>
  <c r="BR12" i="5"/>
  <c r="BR37" i="5"/>
  <c r="BR28" i="5"/>
  <c r="BR21" i="5"/>
  <c r="BR69" i="5"/>
  <c r="BR51" i="5"/>
  <c r="BR10" i="5"/>
  <c r="BR67" i="5"/>
  <c r="BR65" i="5"/>
  <c r="BR33" i="5"/>
  <c r="BR47" i="5"/>
  <c r="BR57" i="5"/>
  <c r="BR80" i="5"/>
  <c r="BR63" i="5"/>
  <c r="BR59" i="5"/>
  <c r="AE63" i="5"/>
  <c r="AE10" i="5"/>
  <c r="AE17" i="5"/>
  <c r="AE26" i="5"/>
  <c r="BQ51" i="5"/>
  <c r="H52" i="5"/>
  <c r="I52" i="5"/>
  <c r="I78" i="5"/>
  <c r="I74" i="5"/>
  <c r="H74" i="5"/>
  <c r="BQ42" i="5"/>
  <c r="BQ10" i="5"/>
  <c r="BQ59" i="5"/>
  <c r="BQ56" i="5"/>
  <c r="BQ60" i="5"/>
  <c r="BQ11" i="5"/>
  <c r="BC32" i="5"/>
  <c r="AC32" i="5"/>
  <c r="H71" i="5"/>
  <c r="BQ16" i="5"/>
  <c r="BQ35" i="5"/>
  <c r="BQ49" i="5"/>
  <c r="J8" i="5"/>
  <c r="H18" i="5"/>
  <c r="I63" i="5"/>
  <c r="I56" i="5"/>
  <c r="J56" i="5"/>
  <c r="AC21" i="5"/>
  <c r="AC90" i="5"/>
  <c r="P94" i="5"/>
  <c r="I49" i="5"/>
  <c r="Z88" i="5"/>
  <c r="Z90" i="5"/>
  <c r="AQ18" i="5"/>
  <c r="H38" i="5"/>
  <c r="BI23" i="3"/>
  <c r="M90" i="5"/>
  <c r="I55" i="5"/>
  <c r="H55" i="5"/>
  <c r="AA28" i="7"/>
  <c r="AA47" i="7" s="1"/>
  <c r="AA53" i="7" s="1"/>
  <c r="AE28" i="7"/>
  <c r="AE47" i="7" s="1"/>
  <c r="AE53" i="7" s="1"/>
  <c r="AJ28" i="7"/>
  <c r="AJ47" i="7" s="1"/>
  <c r="AW28" i="7"/>
  <c r="AW47" i="7" s="1"/>
  <c r="AW53" i="7" s="1"/>
  <c r="BB28" i="7"/>
  <c r="BB47" i="7" s="1"/>
  <c r="BB53" i="7" s="1"/>
  <c r="BF28" i="7"/>
  <c r="BF47" i="7" s="1"/>
  <c r="BF53" i="7" s="1"/>
  <c r="BJ28" i="7"/>
  <c r="BJ47" i="7" s="1"/>
  <c r="BJ53" i="7" s="1"/>
  <c r="M33" i="7"/>
  <c r="M12" i="7"/>
  <c r="M22" i="7"/>
  <c r="Z28" i="7"/>
  <c r="Z47" i="7" s="1"/>
  <c r="Z53" i="7" s="1"/>
  <c r="AD28" i="7"/>
  <c r="AD47" i="7" s="1"/>
  <c r="AD53" i="7" s="1"/>
  <c r="AI28" i="7"/>
  <c r="AI47" i="7" s="1"/>
  <c r="AI53" i="7" s="1"/>
  <c r="AM28" i="7"/>
  <c r="AM47" i="7" s="1"/>
  <c r="AR28" i="7"/>
  <c r="AR47" i="7" s="1"/>
  <c r="AR53" i="7" s="1"/>
  <c r="AV28" i="7"/>
  <c r="AV47" i="7" s="1"/>
  <c r="AV53" i="7" s="1"/>
  <c r="M36" i="7"/>
  <c r="G47" i="7"/>
  <c r="I28" i="7"/>
  <c r="AC28" i="7"/>
  <c r="AC47" i="7"/>
  <c r="AU28" i="7"/>
  <c r="AU47" i="7"/>
  <c r="M30" i="7"/>
  <c r="H28" i="7"/>
  <c r="M34" i="7"/>
  <c r="M37" i="7"/>
  <c r="I15" i="7"/>
  <c r="M13" i="7"/>
  <c r="H26" i="7"/>
  <c r="Z26" i="7"/>
  <c r="AD26" i="7"/>
  <c r="AH28" i="7"/>
  <c r="AH47" i="7"/>
  <c r="I26" i="7"/>
  <c r="AW26" i="7"/>
  <c r="BB26" i="7"/>
  <c r="BF26" i="7"/>
  <c r="AP28" i="7"/>
  <c r="AP47" i="7"/>
  <c r="AY28" i="7"/>
  <c r="AY47" i="7"/>
  <c r="BD28" i="7"/>
  <c r="BD47" i="7"/>
  <c r="BH28" i="7"/>
  <c r="BH47" i="7"/>
  <c r="M46" i="7"/>
  <c r="M14" i="7"/>
  <c r="BC28" i="7"/>
  <c r="BC47" i="7"/>
  <c r="AT26" i="7"/>
  <c r="AT28" i="7"/>
  <c r="AT47" i="7" s="1"/>
  <c r="AT53" i="7" s="1"/>
  <c r="AX28" i="7"/>
  <c r="AX47" i="7" s="1"/>
  <c r="AX53" i="7" s="1"/>
  <c r="BG28" i="7"/>
  <c r="BG47" i="7" s="1"/>
  <c r="BG53" i="7" s="1"/>
  <c r="BM53" i="7"/>
  <c r="AC26" i="7"/>
  <c r="AC53" i="7"/>
  <c r="AH26" i="7"/>
  <c r="AL26" i="7"/>
  <c r="AP26" i="7"/>
  <c r="X28" i="7"/>
  <c r="X47" i="7" s="1"/>
  <c r="X53" i="7" s="1"/>
  <c r="M44" i="7"/>
  <c r="M21" i="7"/>
  <c r="AN28" i="7"/>
  <c r="AN47" i="7"/>
  <c r="AS28" i="7"/>
  <c r="AS47" i="7"/>
  <c r="M40" i="7"/>
  <c r="M43" i="7"/>
  <c r="BI26" i="7"/>
  <c r="AA26" i="7"/>
  <c r="AN26" i="7"/>
  <c r="M42" i="7"/>
  <c r="BH26" i="7"/>
  <c r="BH53" i="7"/>
  <c r="M31" i="7"/>
  <c r="AZ28" i="7"/>
  <c r="AZ47" i="7" s="1"/>
  <c r="AZ53" i="7" s="1"/>
  <c r="BE28" i="7"/>
  <c r="BE47" i="7" s="1"/>
  <c r="BE53" i="7" s="1"/>
  <c r="BI28" i="7"/>
  <c r="BI47" i="7" s="1"/>
  <c r="BI53" i="7" s="1"/>
  <c r="O39" i="9"/>
  <c r="Y15" i="7"/>
  <c r="AC15" i="7"/>
  <c r="BO53" i="7"/>
  <c r="M32" i="7"/>
  <c r="M45" i="7"/>
  <c r="AF28" i="7"/>
  <c r="AF47" i="7" s="1"/>
  <c r="AF53" i="7" s="1"/>
  <c r="AO28" i="7"/>
  <c r="AO47" i="7" s="1"/>
  <c r="AO53" i="7" s="1"/>
  <c r="BN47" i="7"/>
  <c r="BN53" i="7" s="1"/>
  <c r="Z15" i="7"/>
  <c r="M39" i="7"/>
  <c r="Y28" i="7"/>
  <c r="Y47" i="7" s="1"/>
  <c r="Y53" i="7" s="1"/>
  <c r="AL28" i="7"/>
  <c r="AL47" i="7" s="1"/>
  <c r="AL53" i="7" s="1"/>
  <c r="AB26" i="7"/>
  <c r="AB53" i="7" s="1"/>
  <c r="AF26" i="7"/>
  <c r="AO26" i="7"/>
  <c r="AR26" i="7"/>
  <c r="BE26" i="7"/>
  <c r="M38" i="7"/>
  <c r="AI26" i="7"/>
  <c r="AM26" i="7"/>
  <c r="AM53" i="7" s="1"/>
  <c r="BC26" i="7"/>
  <c r="BG26" i="7"/>
  <c r="AL15" i="7"/>
  <c r="AP15" i="7"/>
  <c r="AA15" i="7"/>
  <c r="AJ15" i="7"/>
  <c r="AN15" i="7"/>
  <c r="BB15" i="7"/>
  <c r="BJ15" i="7"/>
  <c r="X26" i="7"/>
  <c r="AY26" i="7"/>
  <c r="BD26" i="7"/>
  <c r="BD53" i="7"/>
  <c r="AM15" i="7"/>
  <c r="AU15" i="7"/>
  <c r="BD15" i="7"/>
  <c r="BH15" i="7"/>
  <c r="AK15" i="7"/>
  <c r="Y26" i="7"/>
  <c r="AZ26" i="7"/>
  <c r="AS26" i="7"/>
  <c r="BJ26" i="7"/>
  <c r="AE15" i="7"/>
  <c r="AW15" i="7"/>
  <c r="X15" i="7"/>
  <c r="AX15" i="7"/>
  <c r="BF15" i="7"/>
  <c r="AE26" i="7"/>
  <c r="AJ26" i="7"/>
  <c r="AJ53" i="7" s="1"/>
  <c r="AU26" i="7"/>
  <c r="AB15" i="7"/>
  <c r="AT15" i="7"/>
  <c r="AX26" i="7"/>
  <c r="AO15" i="7"/>
  <c r="BC15" i="7"/>
  <c r="BE15" i="7"/>
  <c r="BI15" i="7"/>
  <c r="AK26" i="7"/>
  <c r="AF7" i="5"/>
  <c r="AE64" i="5"/>
  <c r="AE41" i="5"/>
  <c r="AE28" i="5"/>
  <c r="AE75" i="5"/>
  <c r="AE27" i="5"/>
  <c r="AE20" i="5"/>
  <c r="AE47" i="5"/>
  <c r="AE36" i="5"/>
  <c r="AE79" i="5"/>
  <c r="AE54" i="5"/>
  <c r="AE35" i="5"/>
  <c r="AE45" i="5"/>
  <c r="AE60" i="5"/>
  <c r="AE16" i="5"/>
  <c r="AE31" i="5"/>
  <c r="AE62" i="5"/>
  <c r="AE59" i="5"/>
  <c r="AE44" i="5"/>
  <c r="AE69" i="5"/>
  <c r="AE77" i="5"/>
  <c r="AE9" i="5"/>
  <c r="AE50" i="5"/>
  <c r="AE11" i="5"/>
  <c r="AE49" i="5"/>
  <c r="AE46" i="5"/>
  <c r="AE25" i="5"/>
  <c r="AE71" i="5"/>
  <c r="AE57" i="5"/>
  <c r="AE14" i="5"/>
  <c r="AE48" i="5"/>
  <c r="AE29" i="5"/>
  <c r="AE18" i="5"/>
  <c r="AE76" i="5"/>
  <c r="AE34" i="5"/>
  <c r="AE15" i="5"/>
  <c r="AE43" i="5"/>
  <c r="AE83" i="5"/>
  <c r="AE13" i="5"/>
  <c r="AE52" i="5"/>
  <c r="AE37" i="5"/>
  <c r="AE73" i="5"/>
  <c r="AE61" i="5"/>
  <c r="AE51" i="5"/>
  <c r="AE68" i="5"/>
  <c r="AE66" i="5"/>
  <c r="AE78" i="5"/>
  <c r="AE53" i="5"/>
  <c r="AE39" i="5"/>
  <c r="AE58" i="5"/>
  <c r="AE72" i="5"/>
  <c r="AE24" i="5"/>
  <c r="AE67" i="5"/>
  <c r="AE12" i="5"/>
  <c r="I32" i="5"/>
  <c r="H63" i="5"/>
  <c r="H78" i="5"/>
  <c r="AE33" i="5"/>
  <c r="AE40" i="5"/>
  <c r="AE42" i="5"/>
  <c r="AE30" i="5"/>
  <c r="BC74" i="5"/>
  <c r="BO90" i="5"/>
  <c r="O92" i="5"/>
  <c r="BS12" i="5"/>
  <c r="BS51" i="5"/>
  <c r="BS45" i="5"/>
  <c r="BS30" i="5"/>
  <c r="BS49" i="5"/>
  <c r="BS17" i="5"/>
  <c r="BS52" i="5"/>
  <c r="BS59" i="5"/>
  <c r="BS69" i="5"/>
  <c r="BS22" i="5"/>
  <c r="BS81" i="5"/>
  <c r="BS75" i="5"/>
  <c r="BS9" i="5"/>
  <c r="BS27" i="5"/>
  <c r="BS16" i="5"/>
  <c r="BS28" i="5"/>
  <c r="BS23" i="5"/>
  <c r="BS44" i="5"/>
  <c r="BS31" i="5"/>
  <c r="BS57" i="5"/>
  <c r="BS24" i="5"/>
  <c r="BS19" i="5"/>
  <c r="BS71" i="5"/>
  <c r="BS76" i="5"/>
  <c r="BS54" i="5"/>
  <c r="BS42" i="5"/>
  <c r="BS53" i="5"/>
  <c r="BS29" i="5"/>
  <c r="BS58" i="5"/>
  <c r="BS34" i="5"/>
  <c r="BS61" i="5"/>
  <c r="BS64" i="5"/>
  <c r="BS15" i="5"/>
  <c r="BS46" i="5"/>
  <c r="BS80" i="5"/>
  <c r="BS73" i="5"/>
  <c r="BS67" i="5"/>
  <c r="BS63" i="5"/>
  <c r="BS79" i="5"/>
  <c r="BS37" i="5"/>
  <c r="BS72" i="5"/>
  <c r="BS77" i="5"/>
  <c r="BS26" i="5"/>
  <c r="BT7" i="5"/>
  <c r="BS25" i="5"/>
  <c r="BS47" i="5"/>
  <c r="BS83" i="5"/>
  <c r="BS35" i="5"/>
  <c r="BS39" i="5"/>
  <c r="BS33" i="5"/>
  <c r="BS68" i="5"/>
  <c r="BS20" i="5"/>
  <c r="BS10" i="5"/>
  <c r="BS48" i="5"/>
  <c r="BS70" i="5"/>
  <c r="BS82" i="5"/>
  <c r="BS11" i="5"/>
  <c r="BS40" i="5"/>
  <c r="BS43" i="5"/>
  <c r="BS66" i="5"/>
  <c r="BS65" i="5"/>
  <c r="BS18" i="5"/>
  <c r="BS41" i="5"/>
  <c r="BS36" i="5"/>
  <c r="BS13" i="5"/>
  <c r="BS50" i="5"/>
  <c r="BS14" i="5"/>
  <c r="BS78" i="5"/>
  <c r="BS38" i="5"/>
  <c r="BS62" i="5"/>
  <c r="BS55" i="5"/>
  <c r="BS60" i="5"/>
  <c r="AD65" i="5"/>
  <c r="AD90" i="5"/>
  <c r="Q94" i="5"/>
  <c r="AH53" i="7"/>
  <c r="BQ32" i="5"/>
  <c r="AE70" i="5"/>
  <c r="AE19" i="5"/>
  <c r="AE82" i="5"/>
  <c r="AE81" i="5"/>
  <c r="AP21" i="5"/>
  <c r="AQ61" i="5"/>
  <c r="AQ63" i="5"/>
  <c r="AQ53" i="5"/>
  <c r="AQ42" i="5"/>
  <c r="AQ34" i="5"/>
  <c r="AQ60" i="5"/>
  <c r="AQ57" i="5"/>
  <c r="AQ44" i="5"/>
  <c r="AQ20" i="5"/>
  <c r="AQ80" i="5"/>
  <c r="AQ73" i="5"/>
  <c r="AQ83" i="5"/>
  <c r="AQ19" i="5"/>
  <c r="AQ59" i="5"/>
  <c r="AQ66" i="5"/>
  <c r="AQ78" i="5"/>
  <c r="AQ26" i="5"/>
  <c r="AQ48" i="5"/>
  <c r="AQ9" i="5"/>
  <c r="AQ8" i="5"/>
  <c r="AQ29" i="5"/>
  <c r="AQ51" i="5"/>
  <c r="AQ50" i="5"/>
  <c r="AQ15" i="5"/>
  <c r="AQ54" i="5"/>
  <c r="AQ43" i="5"/>
  <c r="AQ76" i="5"/>
  <c r="AQ72" i="5"/>
  <c r="AQ31" i="5"/>
  <c r="AQ36" i="5"/>
  <c r="AQ79" i="5"/>
  <c r="AQ38" i="5"/>
  <c r="AQ35" i="5"/>
  <c r="AQ55" i="5"/>
  <c r="AQ13" i="5"/>
  <c r="AQ25" i="5"/>
  <c r="AQ12" i="5"/>
  <c r="AQ33" i="5"/>
  <c r="AQ32" i="5"/>
  <c r="AQ40" i="5"/>
  <c r="AQ22" i="5"/>
  <c r="AQ71" i="5"/>
  <c r="AQ64" i="5"/>
  <c r="AQ16" i="5"/>
  <c r="AQ45" i="5"/>
  <c r="AQ39" i="5"/>
  <c r="AQ69" i="5"/>
  <c r="AQ52" i="5"/>
  <c r="AQ67" i="5"/>
  <c r="AQ30" i="5"/>
  <c r="AQ62" i="5"/>
  <c r="AQ17" i="5"/>
  <c r="AQ82" i="5"/>
  <c r="AQ47" i="5"/>
  <c r="AQ11" i="5"/>
  <c r="AQ24" i="5"/>
  <c r="AQ68" i="5"/>
  <c r="AQ27" i="5"/>
  <c r="AQ10" i="5"/>
  <c r="AQ37" i="5"/>
  <c r="AQ49" i="5"/>
  <c r="AQ58" i="5"/>
  <c r="AQ75" i="5"/>
  <c r="AQ74" i="5"/>
  <c r="AQ81" i="5"/>
  <c r="AQ77" i="5"/>
  <c r="AQ23" i="5"/>
  <c r="AQ70" i="5"/>
  <c r="AQ46" i="5"/>
  <c r="AQ41" i="5"/>
  <c r="AQ14" i="5"/>
  <c r="AR7" i="5"/>
  <c r="AQ28" i="5"/>
  <c r="AP74" i="5"/>
  <c r="BC56" i="5"/>
  <c r="BD52" i="5"/>
  <c r="BD53" i="5"/>
  <c r="BD82" i="5"/>
  <c r="BD15" i="5"/>
  <c r="BD34" i="5"/>
  <c r="BD19" i="5"/>
  <c r="BD22" i="5"/>
  <c r="BD38" i="5"/>
  <c r="BD37" i="5"/>
  <c r="BD10" i="5"/>
  <c r="BD76" i="5"/>
  <c r="BD51" i="5"/>
  <c r="BD62" i="5"/>
  <c r="BD77" i="5"/>
  <c r="BD59" i="5"/>
  <c r="BD80" i="5"/>
  <c r="BD71" i="5"/>
  <c r="BD48" i="5"/>
  <c r="BD46" i="5"/>
  <c r="BD50" i="5"/>
  <c r="BD26" i="5"/>
  <c r="BD36" i="5"/>
  <c r="BD41" i="5"/>
  <c r="BD83" i="5"/>
  <c r="BD69" i="5"/>
  <c r="BD49" i="5"/>
  <c r="BD43" i="5"/>
  <c r="BD45" i="5"/>
  <c r="BD24" i="5"/>
  <c r="BD28" i="5"/>
  <c r="BD35" i="5"/>
  <c r="BD54" i="5"/>
  <c r="BD61" i="5"/>
  <c r="BD78" i="5"/>
  <c r="BD16" i="5"/>
  <c r="BD9" i="5"/>
  <c r="BD11" i="5"/>
  <c r="BD72" i="5"/>
  <c r="BD17" i="5"/>
  <c r="BD47" i="5"/>
  <c r="BD40" i="5"/>
  <c r="BD68" i="5"/>
  <c r="BD44" i="5"/>
  <c r="BD60" i="5"/>
  <c r="BD29" i="5"/>
  <c r="BD79" i="5"/>
  <c r="BD75" i="5"/>
  <c r="BD74" i="5"/>
  <c r="BD30" i="5"/>
  <c r="BE7" i="5"/>
  <c r="BD42" i="5"/>
  <c r="BD18" i="5"/>
  <c r="BD73" i="5"/>
  <c r="BD58" i="5"/>
  <c r="BD13" i="5"/>
  <c r="BD12" i="5"/>
  <c r="BD67" i="5"/>
  <c r="BD57" i="5"/>
  <c r="BD33" i="5"/>
  <c r="BD66" i="5"/>
  <c r="BD63" i="5"/>
  <c r="BD39" i="5"/>
  <c r="BD20" i="5"/>
  <c r="BD64" i="5"/>
  <c r="BD81" i="5"/>
  <c r="BD55" i="5"/>
  <c r="BD70" i="5"/>
  <c r="BD14" i="5"/>
  <c r="BD25" i="5"/>
  <c r="BD23" i="5"/>
  <c r="BD27" i="5"/>
  <c r="BD31" i="5"/>
  <c r="BC65" i="5"/>
  <c r="BC21" i="5"/>
  <c r="BC90" i="5"/>
  <c r="P91" i="5"/>
  <c r="I8" i="5"/>
  <c r="AP65" i="5"/>
  <c r="AE38" i="5"/>
  <c r="AE22" i="5"/>
  <c r="AE55" i="5"/>
  <c r="AE80" i="5"/>
  <c r="AE23" i="5"/>
  <c r="AO90" i="5"/>
  <c r="O95" i="5"/>
  <c r="I21" i="5"/>
  <c r="H21" i="5"/>
  <c r="H32" i="5"/>
  <c r="I90" i="5"/>
  <c r="BR32" i="5"/>
  <c r="AE21" i="5"/>
  <c r="AE74" i="5"/>
  <c r="BR74" i="5"/>
  <c r="I88" i="5"/>
  <c r="I89" i="5"/>
  <c r="BC53" i="7"/>
  <c r="H49" i="5"/>
  <c r="H56" i="5"/>
  <c r="H8" i="5"/>
  <c r="J90" i="5"/>
  <c r="J88" i="5"/>
  <c r="H88" i="5"/>
  <c r="BQ8" i="5"/>
  <c r="BQ90" i="5"/>
  <c r="Q92" i="5"/>
  <c r="AE8" i="5"/>
  <c r="BR56" i="5"/>
  <c r="BR8" i="5"/>
  <c r="H47" i="7"/>
  <c r="H51" i="7" s="1"/>
  <c r="I47" i="7"/>
  <c r="I51" i="7" s="1"/>
  <c r="AP53" i="7"/>
  <c r="AU53" i="7"/>
  <c r="M15" i="7"/>
  <c r="M28" i="7"/>
  <c r="AY53" i="7"/>
  <c r="AN53" i="7"/>
  <c r="AS53" i="7"/>
  <c r="AR34" i="5"/>
  <c r="AR77" i="5"/>
  <c r="AR45" i="5"/>
  <c r="AR16" i="5"/>
  <c r="AR11" i="5"/>
  <c r="AR14" i="5"/>
  <c r="AR48" i="5"/>
  <c r="AR38" i="5"/>
  <c r="AR25" i="5"/>
  <c r="AS7" i="5"/>
  <c r="AR12" i="5"/>
  <c r="AR35" i="5"/>
  <c r="AR82" i="5"/>
  <c r="AR83" i="5"/>
  <c r="AR26" i="5"/>
  <c r="AR36" i="5"/>
  <c r="AR19" i="5"/>
  <c r="AR50" i="5"/>
  <c r="AR61" i="5"/>
  <c r="AR57" i="5"/>
  <c r="AR43" i="5"/>
  <c r="AR80" i="5"/>
  <c r="AR17" i="5"/>
  <c r="AR46" i="5"/>
  <c r="AR39" i="5"/>
  <c r="AR23" i="5"/>
  <c r="AR33" i="5"/>
  <c r="AR27" i="5"/>
  <c r="AR9" i="5"/>
  <c r="AR20" i="5"/>
  <c r="AR47" i="5"/>
  <c r="AR79" i="5"/>
  <c r="AR66" i="5"/>
  <c r="AR49" i="5"/>
  <c r="AR13" i="5"/>
  <c r="AR72" i="5"/>
  <c r="AR53" i="5"/>
  <c r="AR54" i="5"/>
  <c r="AR31" i="5"/>
  <c r="AR37" i="5"/>
  <c r="AR58" i="5"/>
  <c r="AR71" i="5"/>
  <c r="AR30" i="5"/>
  <c r="AR69" i="5"/>
  <c r="AR41" i="5"/>
  <c r="AR67" i="5"/>
  <c r="AR24" i="5"/>
  <c r="AR55" i="5"/>
  <c r="AR70" i="5"/>
  <c r="AR15" i="5"/>
  <c r="AR10" i="5"/>
  <c r="AR73" i="5"/>
  <c r="AR75" i="5"/>
  <c r="AR68" i="5"/>
  <c r="AR40" i="5"/>
  <c r="AR76" i="5"/>
  <c r="AR62" i="5"/>
  <c r="AR28" i="5"/>
  <c r="AR44" i="5"/>
  <c r="AR59" i="5"/>
  <c r="AR22" i="5"/>
  <c r="AR21" i="5"/>
  <c r="AR42" i="5"/>
  <c r="AR29" i="5"/>
  <c r="AR78" i="5"/>
  <c r="AR81" i="5"/>
  <c r="AR60" i="5"/>
  <c r="AR18" i="5"/>
  <c r="AR63" i="5"/>
  <c r="AR52" i="5"/>
  <c r="AR51" i="5"/>
  <c r="AR64" i="5"/>
  <c r="BS32" i="5"/>
  <c r="BS21" i="5"/>
  <c r="BD56" i="5"/>
  <c r="BD8" i="5"/>
  <c r="AP90" i="5"/>
  <c r="P95" i="5"/>
  <c r="AE65" i="5"/>
  <c r="BS8" i="5"/>
  <c r="AE56" i="5"/>
  <c r="AF76" i="5"/>
  <c r="AG7" i="5"/>
  <c r="AF16" i="5"/>
  <c r="AF45" i="5"/>
  <c r="AF70" i="5"/>
  <c r="AF62" i="5"/>
  <c r="AF38" i="5"/>
  <c r="AF36" i="5"/>
  <c r="AF43" i="5"/>
  <c r="AF35" i="5"/>
  <c r="AF54" i="5"/>
  <c r="AF13" i="5"/>
  <c r="AF57" i="5"/>
  <c r="AF58" i="5"/>
  <c r="AF81" i="5"/>
  <c r="AF41" i="5"/>
  <c r="AF59" i="5"/>
  <c r="AF52" i="5"/>
  <c r="AF10" i="5"/>
  <c r="AF39" i="5"/>
  <c r="AF63" i="5"/>
  <c r="AF47" i="5"/>
  <c r="AF67" i="5"/>
  <c r="AF51" i="5"/>
  <c r="AF19" i="5"/>
  <c r="AF18" i="5"/>
  <c r="AF83" i="5"/>
  <c r="AF11" i="5"/>
  <c r="AF46" i="5"/>
  <c r="AF55" i="5"/>
  <c r="AF30" i="5"/>
  <c r="AF48" i="5"/>
  <c r="AF29" i="5"/>
  <c r="AF31" i="5"/>
  <c r="AF80" i="5"/>
  <c r="AF53" i="5"/>
  <c r="AF77" i="5"/>
  <c r="AF42" i="5"/>
  <c r="AF27" i="5"/>
  <c r="AF28" i="5"/>
  <c r="AF22" i="5"/>
  <c r="AF26" i="5"/>
  <c r="AF33" i="5"/>
  <c r="AF60" i="5"/>
  <c r="AF66" i="5"/>
  <c r="AF82" i="5"/>
  <c r="AF49" i="5"/>
  <c r="AF37" i="5"/>
  <c r="AF9" i="5"/>
  <c r="AF61" i="5"/>
  <c r="AF23" i="5"/>
  <c r="AF64" i="5"/>
  <c r="AF14" i="5"/>
  <c r="AF25" i="5"/>
  <c r="AF12" i="5"/>
  <c r="AF68" i="5"/>
  <c r="AF34" i="5"/>
  <c r="AF40" i="5"/>
  <c r="AF50" i="5"/>
  <c r="AF73" i="5"/>
  <c r="AF20" i="5"/>
  <c r="AF78" i="5"/>
  <c r="AF69" i="5"/>
  <c r="AF71" i="5"/>
  <c r="AF75" i="5"/>
  <c r="AF15" i="5"/>
  <c r="AF44" i="5"/>
  <c r="AF17" i="5"/>
  <c r="AF79" i="5"/>
  <c r="AF24" i="5"/>
  <c r="AF72" i="5"/>
  <c r="BR90" i="5"/>
  <c r="R92" i="5"/>
  <c r="BD65" i="5"/>
  <c r="BD21" i="5"/>
  <c r="AQ21" i="5"/>
  <c r="AQ90" i="5"/>
  <c r="Q95" i="5"/>
  <c r="AQ65" i="5"/>
  <c r="AQ56" i="5"/>
  <c r="BT62" i="5"/>
  <c r="BT38" i="5"/>
  <c r="BT28" i="5"/>
  <c r="BT61" i="5"/>
  <c r="BT11" i="5"/>
  <c r="BT31" i="5"/>
  <c r="BT50" i="5"/>
  <c r="BT24" i="5"/>
  <c r="BT54" i="5"/>
  <c r="BT52" i="5"/>
  <c r="BT51" i="5"/>
  <c r="BT66" i="5"/>
  <c r="BT13" i="5"/>
  <c r="BT75" i="5"/>
  <c r="BT39" i="5"/>
  <c r="BT41" i="5"/>
  <c r="BT40" i="5"/>
  <c r="BT69" i="5"/>
  <c r="BT81" i="5"/>
  <c r="BT44" i="5"/>
  <c r="BT80" i="5"/>
  <c r="BT45" i="5"/>
  <c r="BT20" i="5"/>
  <c r="BT71" i="5"/>
  <c r="BT63" i="5"/>
  <c r="BT78" i="5"/>
  <c r="BU7" i="5"/>
  <c r="BT60" i="5"/>
  <c r="BT34" i="5"/>
  <c r="BT55" i="5"/>
  <c r="BT10" i="5"/>
  <c r="BT33" i="5"/>
  <c r="BT82" i="5"/>
  <c r="BT35" i="5"/>
  <c r="BT15" i="5"/>
  <c r="BT42" i="5"/>
  <c r="BT79" i="5"/>
  <c r="BT72" i="5"/>
  <c r="BT37" i="5"/>
  <c r="BT68" i="5"/>
  <c r="BT17" i="5"/>
  <c r="BT22" i="5"/>
  <c r="BT67" i="5"/>
  <c r="BT14" i="5"/>
  <c r="BT25" i="5"/>
  <c r="BT27" i="5"/>
  <c r="BT76" i="5"/>
  <c r="BT18" i="5"/>
  <c r="BT77" i="5"/>
  <c r="BT12" i="5"/>
  <c r="BT23" i="5"/>
  <c r="BT47" i="5"/>
  <c r="BT26" i="5"/>
  <c r="BT83" i="5"/>
  <c r="BT9" i="5"/>
  <c r="BT53" i="5"/>
  <c r="BT36" i="5"/>
  <c r="BT48" i="5"/>
  <c r="BT58" i="5"/>
  <c r="BT19" i="5"/>
  <c r="BT29" i="5"/>
  <c r="BT16" i="5"/>
  <c r="BT57" i="5"/>
  <c r="BT59" i="5"/>
  <c r="BT49" i="5"/>
  <c r="BT73" i="5"/>
  <c r="BT64" i="5"/>
  <c r="BT43" i="5"/>
  <c r="BT30" i="5"/>
  <c r="BT46" i="5"/>
  <c r="BT70" i="5"/>
  <c r="BS56" i="5"/>
  <c r="BS74" i="5"/>
  <c r="BE17" i="5"/>
  <c r="BE35" i="5"/>
  <c r="BE78" i="5"/>
  <c r="BE29" i="5"/>
  <c r="BE67" i="5"/>
  <c r="BE76" i="5"/>
  <c r="BE49" i="5"/>
  <c r="BE71" i="5"/>
  <c r="BE12" i="5"/>
  <c r="BE33" i="5"/>
  <c r="BE75" i="5"/>
  <c r="BE30" i="5"/>
  <c r="BE47" i="5"/>
  <c r="BE11" i="5"/>
  <c r="BE36" i="5"/>
  <c r="BE55" i="5"/>
  <c r="BE42" i="5"/>
  <c r="BE83" i="5"/>
  <c r="BE43" i="5"/>
  <c r="BE70" i="5"/>
  <c r="BE10" i="5"/>
  <c r="BE31" i="5"/>
  <c r="BE22" i="5"/>
  <c r="BE51" i="5"/>
  <c r="BE66" i="5"/>
  <c r="BE61" i="5"/>
  <c r="BE37" i="5"/>
  <c r="BE20" i="5"/>
  <c r="BE81" i="5"/>
  <c r="BE59" i="5"/>
  <c r="BE53" i="5"/>
  <c r="BE60" i="5"/>
  <c r="BE69" i="5"/>
  <c r="BE64" i="5"/>
  <c r="BE23" i="5"/>
  <c r="BE34" i="5"/>
  <c r="BE25" i="5"/>
  <c r="BE28" i="5"/>
  <c r="BE38" i="5"/>
  <c r="BE44" i="5"/>
  <c r="BE45" i="5"/>
  <c r="BE62" i="5"/>
  <c r="BE14" i="5"/>
  <c r="BE18" i="5"/>
  <c r="BF7" i="5"/>
  <c r="BE73" i="5"/>
  <c r="BE48" i="5"/>
  <c r="BE9" i="5"/>
  <c r="BE26" i="5"/>
  <c r="BE13" i="5"/>
  <c r="BE57" i="5"/>
  <c r="BE24" i="5"/>
  <c r="BE52" i="5"/>
  <c r="BE40" i="5"/>
  <c r="BE39" i="5"/>
  <c r="BE63" i="5"/>
  <c r="BE79" i="5"/>
  <c r="BE77" i="5"/>
  <c r="BE50" i="5"/>
  <c r="BE80" i="5"/>
  <c r="BE15" i="5"/>
  <c r="BE68" i="5"/>
  <c r="BE27" i="5"/>
  <c r="BE19" i="5"/>
  <c r="BE54" i="5"/>
  <c r="BE72" i="5"/>
  <c r="BE82" i="5"/>
  <c r="BE41" i="5"/>
  <c r="BE32" i="5"/>
  <c r="BE46" i="5"/>
  <c r="BE58" i="5"/>
  <c r="BE16" i="5"/>
  <c r="BD32" i="5"/>
  <c r="BD90" i="5"/>
  <c r="Q91" i="5"/>
  <c r="AE32" i="5"/>
  <c r="AE90" i="5"/>
  <c r="R94" i="5"/>
  <c r="BT56" i="5"/>
  <c r="BT8" i="5"/>
  <c r="BU67" i="5"/>
  <c r="BU81" i="5"/>
  <c r="BU38" i="5"/>
  <c r="BU77" i="5"/>
  <c r="BU11" i="5"/>
  <c r="BU19" i="5"/>
  <c r="BU27" i="5"/>
  <c r="BU83" i="5"/>
  <c r="BU63" i="5"/>
  <c r="BU15" i="5"/>
  <c r="BU68" i="5"/>
  <c r="BU43" i="5"/>
  <c r="BU28" i="5"/>
  <c r="BU75" i="5"/>
  <c r="BU60" i="5"/>
  <c r="BU24" i="5"/>
  <c r="BU40" i="5"/>
  <c r="BU64" i="5"/>
  <c r="BU9" i="5"/>
  <c r="BU45" i="5"/>
  <c r="BU30" i="5"/>
  <c r="BU80" i="5"/>
  <c r="BU16" i="5"/>
  <c r="BU72" i="5"/>
  <c r="BU34" i="5"/>
  <c r="BU54" i="5"/>
  <c r="BU48" i="5"/>
  <c r="BU66" i="5"/>
  <c r="BU20" i="5"/>
  <c r="BU61" i="5"/>
  <c r="BU46" i="5"/>
  <c r="BU13" i="5"/>
  <c r="BU23" i="5"/>
  <c r="BU78" i="5"/>
  <c r="BU74" i="5"/>
  <c r="BU26" i="5"/>
  <c r="BU18" i="5"/>
  <c r="BU55" i="5"/>
  <c r="BU52" i="5"/>
  <c r="BU36" i="5"/>
  <c r="BU44" i="5"/>
  <c r="BU22" i="5"/>
  <c r="BU33" i="5"/>
  <c r="BU14" i="5"/>
  <c r="BU57" i="5"/>
  <c r="BU39" i="5"/>
  <c r="BU29" i="5"/>
  <c r="BU82" i="5"/>
  <c r="BU37" i="5"/>
  <c r="BU42" i="5"/>
  <c r="BV7" i="5"/>
  <c r="BU25" i="5"/>
  <c r="BU70" i="5"/>
  <c r="BU53" i="5"/>
  <c r="BU69" i="5"/>
  <c r="BU35" i="5"/>
  <c r="BU47" i="5"/>
  <c r="BU31" i="5"/>
  <c r="BU51" i="5"/>
  <c r="BU17" i="5"/>
  <c r="BU76" i="5"/>
  <c r="BU79" i="5"/>
  <c r="BU71" i="5"/>
  <c r="BU73" i="5"/>
  <c r="BU49" i="5"/>
  <c r="BU10" i="5"/>
  <c r="BU59" i="5"/>
  <c r="BU41" i="5"/>
  <c r="BU50" i="5"/>
  <c r="BU62" i="5"/>
  <c r="BU58" i="5"/>
  <c r="BU12" i="5"/>
  <c r="AR32" i="5"/>
  <c r="BE8" i="5"/>
  <c r="BF82" i="5"/>
  <c r="BF76" i="5"/>
  <c r="BF49" i="5"/>
  <c r="BF83" i="5"/>
  <c r="BG7" i="5"/>
  <c r="BF52" i="5"/>
  <c r="BF70" i="5"/>
  <c r="BF77" i="5"/>
  <c r="BF39" i="5"/>
  <c r="BF23" i="5"/>
  <c r="BF51" i="5"/>
  <c r="BF78" i="5"/>
  <c r="BF63" i="5"/>
  <c r="BF29" i="5"/>
  <c r="BF47" i="5"/>
  <c r="BF43" i="5"/>
  <c r="BF27" i="5"/>
  <c r="BF61" i="5"/>
  <c r="BF62" i="5"/>
  <c r="BF11" i="5"/>
  <c r="BF19" i="5"/>
  <c r="BF24" i="5"/>
  <c r="BF40" i="5"/>
  <c r="BF55" i="5"/>
  <c r="BF36" i="5"/>
  <c r="BF79" i="5"/>
  <c r="BF45" i="5"/>
  <c r="BF81" i="5"/>
  <c r="BF53" i="5"/>
  <c r="BF16" i="5"/>
  <c r="BF75" i="5"/>
  <c r="BF42" i="5"/>
  <c r="BF48" i="5"/>
  <c r="BF22" i="5"/>
  <c r="BF35" i="5"/>
  <c r="BF15" i="5"/>
  <c r="BF33" i="5"/>
  <c r="BF69" i="5"/>
  <c r="BF67" i="5"/>
  <c r="BF31" i="5"/>
  <c r="BF14" i="5"/>
  <c r="BF41" i="5"/>
  <c r="BF66" i="5"/>
  <c r="BF58" i="5"/>
  <c r="BF80" i="5"/>
  <c r="BF26" i="5"/>
  <c r="BF9" i="5"/>
  <c r="BF28" i="5"/>
  <c r="BF59" i="5"/>
  <c r="BF20" i="5"/>
  <c r="BF73" i="5"/>
  <c r="BF18" i="5"/>
  <c r="BF34" i="5"/>
  <c r="BF30" i="5"/>
  <c r="BF38" i="5"/>
  <c r="BF71" i="5"/>
  <c r="BF25" i="5"/>
  <c r="BF21" i="5"/>
  <c r="BF64" i="5"/>
  <c r="BF50" i="5"/>
  <c r="BF72" i="5"/>
  <c r="BF10" i="5"/>
  <c r="BF13" i="5"/>
  <c r="BF57" i="5"/>
  <c r="BF54" i="5"/>
  <c r="BF60" i="5"/>
  <c r="BF17" i="5"/>
  <c r="BF12" i="5"/>
  <c r="BF44" i="5"/>
  <c r="BF46" i="5"/>
  <c r="BF68" i="5"/>
  <c r="BF37" i="5"/>
  <c r="BE65" i="5"/>
  <c r="BT21" i="5"/>
  <c r="BT74" i="5"/>
  <c r="AF32" i="5"/>
  <c r="BS90" i="5"/>
  <c r="S92" i="5"/>
  <c r="AR65" i="5"/>
  <c r="AS10" i="5"/>
  <c r="AS82" i="5"/>
  <c r="AS19" i="5"/>
  <c r="AS62" i="5"/>
  <c r="AS73" i="5"/>
  <c r="AS76" i="5"/>
  <c r="AS22" i="5"/>
  <c r="AS75" i="5"/>
  <c r="AS20" i="5"/>
  <c r="AS12" i="5"/>
  <c r="AS68" i="5"/>
  <c r="AS45" i="5"/>
  <c r="AS70" i="5"/>
  <c r="AS25" i="5"/>
  <c r="AS13" i="5"/>
  <c r="AS36" i="5"/>
  <c r="AS46" i="5"/>
  <c r="AS34" i="5"/>
  <c r="AS54" i="5"/>
  <c r="AS79" i="5"/>
  <c r="AS31" i="5"/>
  <c r="AS43" i="5"/>
  <c r="AS66" i="5"/>
  <c r="AS55" i="5"/>
  <c r="AS57" i="5"/>
  <c r="AS33" i="5"/>
  <c r="AS50" i="5"/>
  <c r="AS61" i="5"/>
  <c r="AS38" i="5"/>
  <c r="AS27" i="5"/>
  <c r="AS44" i="5"/>
  <c r="AS78" i="5"/>
  <c r="AS26" i="5"/>
  <c r="AS80" i="5"/>
  <c r="AS49" i="5"/>
  <c r="AS41" i="5"/>
  <c r="AS64" i="5"/>
  <c r="AS29" i="5"/>
  <c r="AS47" i="5"/>
  <c r="AS59" i="5"/>
  <c r="AS15" i="5"/>
  <c r="AS18" i="5"/>
  <c r="AS81" i="5"/>
  <c r="AS83" i="5"/>
  <c r="AS28" i="5"/>
  <c r="AS39" i="5"/>
  <c r="AS16" i="5"/>
  <c r="AS71" i="5"/>
  <c r="AS58" i="5"/>
  <c r="AS24" i="5"/>
  <c r="AS30" i="5"/>
  <c r="AS17" i="5"/>
  <c r="AS67" i="5"/>
  <c r="AS37" i="5"/>
  <c r="AS51" i="5"/>
  <c r="AS72" i="5"/>
  <c r="AT7" i="5"/>
  <c r="AS48" i="5"/>
  <c r="AS9" i="5"/>
  <c r="AS23" i="5"/>
  <c r="AS40" i="5"/>
  <c r="AS42" i="5"/>
  <c r="AS52" i="5"/>
  <c r="AS77" i="5"/>
  <c r="AS69" i="5"/>
  <c r="AS60" i="5"/>
  <c r="AS53" i="5"/>
  <c r="AS63" i="5"/>
  <c r="AS14" i="5"/>
  <c r="AS11" i="5"/>
  <c r="AS35" i="5"/>
  <c r="AG36" i="5"/>
  <c r="AG13" i="5"/>
  <c r="AG39" i="5"/>
  <c r="AG9" i="5"/>
  <c r="AG52" i="5"/>
  <c r="AG19" i="5"/>
  <c r="AG33" i="5"/>
  <c r="AG30" i="5"/>
  <c r="AG38" i="5"/>
  <c r="AG72" i="5"/>
  <c r="AG77" i="5"/>
  <c r="AG59" i="5"/>
  <c r="AH7" i="5"/>
  <c r="AG47" i="5"/>
  <c r="AG37" i="5"/>
  <c r="AG53" i="5"/>
  <c r="AG71" i="5"/>
  <c r="AG27" i="5"/>
  <c r="AG10" i="5"/>
  <c r="AG11" i="5"/>
  <c r="AG54" i="5"/>
  <c r="AG46" i="5"/>
  <c r="AG57" i="5"/>
  <c r="AG28" i="5"/>
  <c r="AG68" i="5"/>
  <c r="AG20" i="5"/>
  <c r="AG80" i="5"/>
  <c r="AG25" i="5"/>
  <c r="AG67" i="5"/>
  <c r="AG66" i="5"/>
  <c r="AG51" i="5"/>
  <c r="AG62" i="5"/>
  <c r="AG22" i="5"/>
  <c r="AG78" i="5"/>
  <c r="AG70" i="5"/>
  <c r="AG50" i="5"/>
  <c r="AG64" i="5"/>
  <c r="AG18" i="5"/>
  <c r="AG16" i="5"/>
  <c r="AG12" i="5"/>
  <c r="AG81" i="5"/>
  <c r="AG69" i="5"/>
  <c r="AG76" i="5"/>
  <c r="AG24" i="5"/>
  <c r="AG31" i="5"/>
  <c r="AG60" i="5"/>
  <c r="AG49" i="5"/>
  <c r="AG42" i="5"/>
  <c r="AG48" i="5"/>
  <c r="AG43" i="5"/>
  <c r="AG29" i="5"/>
  <c r="AG44" i="5"/>
  <c r="AG40" i="5"/>
  <c r="AG34" i="5"/>
  <c r="AG61" i="5"/>
  <c r="AG17" i="5"/>
  <c r="AG14" i="5"/>
  <c r="AG23" i="5"/>
  <c r="AG55" i="5"/>
  <c r="AG35" i="5"/>
  <c r="AG58" i="5"/>
  <c r="AG15" i="5"/>
  <c r="AG45" i="5"/>
  <c r="AG82" i="5"/>
  <c r="AG75" i="5"/>
  <c r="AG73" i="5"/>
  <c r="AG63" i="5"/>
  <c r="AG83" i="5"/>
  <c r="AG79" i="5"/>
  <c r="AG26" i="5"/>
  <c r="AG41" i="5"/>
  <c r="AR74" i="5"/>
  <c r="AR8" i="5"/>
  <c r="BE56" i="5"/>
  <c r="BE90" i="5"/>
  <c r="R91" i="5"/>
  <c r="BE21" i="5"/>
  <c r="BE74" i="5"/>
  <c r="BT32" i="5"/>
  <c r="BT65" i="5"/>
  <c r="AF74" i="5"/>
  <c r="AF8" i="5"/>
  <c r="AF65" i="5"/>
  <c r="AF21" i="5"/>
  <c r="AF56" i="5"/>
  <c r="AR56" i="5"/>
  <c r="AG65" i="5"/>
  <c r="BF32" i="5"/>
  <c r="BG9" i="5"/>
  <c r="BG75" i="5"/>
  <c r="BG26" i="5"/>
  <c r="BH7" i="5"/>
  <c r="BG39" i="5"/>
  <c r="BG11" i="5"/>
  <c r="BG57" i="5"/>
  <c r="BG81" i="5"/>
  <c r="BG58" i="5"/>
  <c r="BG77" i="5"/>
  <c r="BG69" i="5"/>
  <c r="BG17" i="5"/>
  <c r="BG61" i="5"/>
  <c r="BG76" i="5"/>
  <c r="BG41" i="5"/>
  <c r="BG33" i="5"/>
  <c r="BG40" i="5"/>
  <c r="BG49" i="5"/>
  <c r="BG48" i="5"/>
  <c r="BG53" i="5"/>
  <c r="BG59" i="5"/>
  <c r="BG43" i="5"/>
  <c r="BG78" i="5"/>
  <c r="BG31" i="5"/>
  <c r="BG27" i="5"/>
  <c r="BG42" i="5"/>
  <c r="BG24" i="5"/>
  <c r="BG60" i="5"/>
  <c r="BG29" i="5"/>
  <c r="BG45" i="5"/>
  <c r="BG10" i="5"/>
  <c r="BG68" i="5"/>
  <c r="BG15" i="5"/>
  <c r="BG28" i="5"/>
  <c r="BG64" i="5"/>
  <c r="BG80" i="5"/>
  <c r="BG52" i="5"/>
  <c r="BG82" i="5"/>
  <c r="BG73" i="5"/>
  <c r="BG70" i="5"/>
  <c r="BG13" i="5"/>
  <c r="BG63" i="5"/>
  <c r="BG44" i="5"/>
  <c r="BG35" i="5"/>
  <c r="BG30" i="5"/>
  <c r="BG34" i="5"/>
  <c r="BG62" i="5"/>
  <c r="BG22" i="5"/>
  <c r="BG12" i="5"/>
  <c r="BG36" i="5"/>
  <c r="BG50" i="5"/>
  <c r="BG79" i="5"/>
  <c r="BG54" i="5"/>
  <c r="BG16" i="5"/>
  <c r="BG18" i="5"/>
  <c r="BG55" i="5"/>
  <c r="BG23" i="5"/>
  <c r="BG38" i="5"/>
  <c r="BG72" i="5"/>
  <c r="BG20" i="5"/>
  <c r="BG47" i="5"/>
  <c r="BG19" i="5"/>
  <c r="BG66" i="5"/>
  <c r="BG65" i="5"/>
  <c r="BG71" i="5"/>
  <c r="BG46" i="5"/>
  <c r="BG51" i="5"/>
  <c r="BG37" i="5"/>
  <c r="BG32" i="5"/>
  <c r="BG14" i="5"/>
  <c r="BG8" i="5"/>
  <c r="BG67" i="5"/>
  <c r="BG25" i="5"/>
  <c r="BG83" i="5"/>
  <c r="BG74" i="5"/>
  <c r="BV78" i="5"/>
  <c r="BV35" i="5"/>
  <c r="BV59" i="5"/>
  <c r="BV52" i="5"/>
  <c r="BV9" i="5"/>
  <c r="BV69" i="5"/>
  <c r="BV72" i="5"/>
  <c r="BV57" i="5"/>
  <c r="BV55" i="5"/>
  <c r="BV33" i="5"/>
  <c r="BV47" i="5"/>
  <c r="BV18" i="5"/>
  <c r="BW7" i="5"/>
  <c r="BV81" i="5"/>
  <c r="BV67" i="5"/>
  <c r="BV26" i="5"/>
  <c r="BV16" i="5"/>
  <c r="BV54" i="5"/>
  <c r="BV12" i="5"/>
  <c r="BV60" i="5"/>
  <c r="BV10" i="5"/>
  <c r="BV40" i="5"/>
  <c r="BV27" i="5"/>
  <c r="BV50" i="5"/>
  <c r="BV31" i="5"/>
  <c r="BV79" i="5"/>
  <c r="BV28" i="5"/>
  <c r="BV75" i="5"/>
  <c r="BV58" i="5"/>
  <c r="BV43" i="5"/>
  <c r="BV19" i="5"/>
  <c r="BV45" i="5"/>
  <c r="BV36" i="5"/>
  <c r="BV30" i="5"/>
  <c r="BV68" i="5"/>
  <c r="BV62" i="5"/>
  <c r="BV48" i="5"/>
  <c r="BV14" i="5"/>
  <c r="BV51" i="5"/>
  <c r="BV49" i="5"/>
  <c r="BV13" i="5"/>
  <c r="BV29" i="5"/>
  <c r="BV61" i="5"/>
  <c r="BV17" i="5"/>
  <c r="BV23" i="5"/>
  <c r="BV63" i="5"/>
  <c r="BV34" i="5"/>
  <c r="BV46" i="5"/>
  <c r="BV22" i="5"/>
  <c r="BV64" i="5"/>
  <c r="BV41" i="5"/>
  <c r="BV73" i="5"/>
  <c r="BV25" i="5"/>
  <c r="BV11" i="5"/>
  <c r="BV53" i="5"/>
  <c r="BV38" i="5"/>
  <c r="BV42" i="5"/>
  <c r="BV24" i="5"/>
  <c r="BV80" i="5"/>
  <c r="BV15" i="5"/>
  <c r="BV20" i="5"/>
  <c r="BV77" i="5"/>
  <c r="BV37" i="5"/>
  <c r="BV76" i="5"/>
  <c r="BV66" i="5"/>
  <c r="BV83" i="5"/>
  <c r="BV82" i="5"/>
  <c r="BV44" i="5"/>
  <c r="BV71" i="5"/>
  <c r="BV39" i="5"/>
  <c r="BV70" i="5"/>
  <c r="BU32" i="5"/>
  <c r="AH59" i="5"/>
  <c r="AH61" i="5"/>
  <c r="AH42" i="5"/>
  <c r="AH9" i="5"/>
  <c r="AH55" i="5"/>
  <c r="AH83" i="5"/>
  <c r="AH53" i="5"/>
  <c r="AH39" i="5"/>
  <c r="AH14" i="5"/>
  <c r="AH77" i="5"/>
  <c r="AH11" i="5"/>
  <c r="AH80" i="5"/>
  <c r="AH12" i="5"/>
  <c r="AH44" i="5"/>
  <c r="AH76" i="5"/>
  <c r="AH68" i="5"/>
  <c r="AH41" i="5"/>
  <c r="AH13" i="5"/>
  <c r="AH27" i="5"/>
  <c r="AH66" i="5"/>
  <c r="AH15" i="5"/>
  <c r="AH28" i="5"/>
  <c r="AH10" i="5"/>
  <c r="AH51" i="5"/>
  <c r="AH43" i="5"/>
  <c r="AH50" i="5"/>
  <c r="AH54" i="5"/>
  <c r="AH20" i="5"/>
  <c r="AH62" i="5"/>
  <c r="AH73" i="5"/>
  <c r="AH34" i="5"/>
  <c r="AH47" i="5"/>
  <c r="AH82" i="5"/>
  <c r="AH23" i="5"/>
  <c r="AH52" i="5"/>
  <c r="AH35" i="5"/>
  <c r="AH37" i="5"/>
  <c r="AH19" i="5"/>
  <c r="AH64" i="5"/>
  <c r="AH22" i="5"/>
  <c r="AH58" i="5"/>
  <c r="AI7" i="5"/>
  <c r="AH79" i="5"/>
  <c r="AH24" i="5"/>
  <c r="AH38" i="5"/>
  <c r="AH31" i="5"/>
  <c r="AH26" i="5"/>
  <c r="AH48" i="5"/>
  <c r="AH67" i="5"/>
  <c r="AH70" i="5"/>
  <c r="AH71" i="5"/>
  <c r="AH33" i="5"/>
  <c r="AH60" i="5"/>
  <c r="AH49" i="5"/>
  <c r="AH30" i="5"/>
  <c r="AH57" i="5"/>
  <c r="AH56" i="5"/>
  <c r="AH18" i="5"/>
  <c r="AH40" i="5"/>
  <c r="AH46" i="5"/>
  <c r="AH69" i="5"/>
  <c r="AH16" i="5"/>
  <c r="AH72" i="5"/>
  <c r="AH78" i="5"/>
  <c r="AH29" i="5"/>
  <c r="AH63" i="5"/>
  <c r="AH45" i="5"/>
  <c r="AH81" i="5"/>
  <c r="AH75" i="5"/>
  <c r="AH74" i="5"/>
  <c r="AH36" i="5"/>
  <c r="AH17" i="5"/>
  <c r="AH25" i="5"/>
  <c r="AS74" i="5"/>
  <c r="AF90" i="5"/>
  <c r="S94" i="5"/>
  <c r="AG8" i="5"/>
  <c r="AS8" i="5"/>
  <c r="AS65" i="5"/>
  <c r="BU21" i="5"/>
  <c r="AG74" i="5"/>
  <c r="AG21" i="5"/>
  <c r="AG56" i="5"/>
  <c r="AG32" i="5"/>
  <c r="AS21" i="5"/>
  <c r="BF56" i="5"/>
  <c r="BF8" i="5"/>
  <c r="BF90" i="5"/>
  <c r="S91" i="5"/>
  <c r="BF65" i="5"/>
  <c r="BF74" i="5"/>
  <c r="AR90" i="5"/>
  <c r="R95" i="5"/>
  <c r="BU56" i="5"/>
  <c r="BU65" i="5"/>
  <c r="BT90" i="5"/>
  <c r="T92" i="5"/>
  <c r="AT23" i="5"/>
  <c r="AT43" i="5"/>
  <c r="AT80" i="5"/>
  <c r="AT16" i="5"/>
  <c r="AT72" i="5"/>
  <c r="AT17" i="5"/>
  <c r="AT47" i="5"/>
  <c r="AT83" i="5"/>
  <c r="AT14" i="5"/>
  <c r="AT42" i="5"/>
  <c r="AT66" i="5"/>
  <c r="AT65" i="5"/>
  <c r="AT11" i="5"/>
  <c r="AT52" i="5"/>
  <c r="AT54" i="5"/>
  <c r="AT77" i="5"/>
  <c r="AT13" i="5"/>
  <c r="AT30" i="5"/>
  <c r="AT10" i="5"/>
  <c r="AT61" i="5"/>
  <c r="AT48" i="5"/>
  <c r="AT63" i="5"/>
  <c r="AT39" i="5"/>
  <c r="AT78" i="5"/>
  <c r="AT64" i="5"/>
  <c r="AT38" i="5"/>
  <c r="AT49" i="5"/>
  <c r="AT41" i="5"/>
  <c r="AT15" i="5"/>
  <c r="AT76" i="5"/>
  <c r="AT75" i="5"/>
  <c r="AT82" i="5"/>
  <c r="AT25" i="5"/>
  <c r="AT36" i="5"/>
  <c r="AT55" i="5"/>
  <c r="AT57" i="5"/>
  <c r="AT58" i="5"/>
  <c r="AT60" i="5"/>
  <c r="AT59" i="5"/>
  <c r="AT37" i="5"/>
  <c r="AT53" i="5"/>
  <c r="AT31" i="5"/>
  <c r="AT50" i="5"/>
  <c r="AT70" i="5"/>
  <c r="AT12" i="5"/>
  <c r="AT46" i="5"/>
  <c r="AT81" i="5"/>
  <c r="AT51" i="5"/>
  <c r="AU7" i="5"/>
  <c r="AT79" i="5"/>
  <c r="AT44" i="5"/>
  <c r="AT33" i="5"/>
  <c r="AT71" i="5"/>
  <c r="AT27" i="5"/>
  <c r="AT26" i="5"/>
  <c r="AT24" i="5"/>
  <c r="AT29" i="5"/>
  <c r="AT45" i="5"/>
  <c r="AT67" i="5"/>
  <c r="AT40" i="5"/>
  <c r="AT20" i="5"/>
  <c r="AT28" i="5"/>
  <c r="AT22" i="5"/>
  <c r="AT19" i="5"/>
  <c r="AT69" i="5"/>
  <c r="AT35" i="5"/>
  <c r="AT68" i="5"/>
  <c r="AT62" i="5"/>
  <c r="AT73" i="5"/>
  <c r="AT34" i="5"/>
  <c r="AT18" i="5"/>
  <c r="AT9" i="5"/>
  <c r="AT8" i="5"/>
  <c r="AS32" i="5"/>
  <c r="AS56" i="5"/>
  <c r="BU8" i="5"/>
  <c r="BU90" i="5"/>
  <c r="U92" i="5"/>
  <c r="AT56" i="5"/>
  <c r="AT32" i="5"/>
  <c r="AS90" i="5"/>
  <c r="S95" i="5"/>
  <c r="AU55" i="5"/>
  <c r="AU38" i="5"/>
  <c r="AU40" i="5"/>
  <c r="AU41" i="5"/>
  <c r="AU51" i="5"/>
  <c r="AU76" i="5"/>
  <c r="AU23" i="5"/>
  <c r="AU30" i="5"/>
  <c r="AU14" i="5"/>
  <c r="AU52" i="5"/>
  <c r="AU22" i="5"/>
  <c r="AU33" i="5"/>
  <c r="AU54" i="5"/>
  <c r="AU28" i="5"/>
  <c r="AU9" i="5"/>
  <c r="AU63" i="5"/>
  <c r="AU48" i="5"/>
  <c r="AU61" i="5"/>
  <c r="AU77" i="5"/>
  <c r="AU69" i="5"/>
  <c r="AU72" i="5"/>
  <c r="AU35" i="5"/>
  <c r="AU78" i="5"/>
  <c r="AU82" i="5"/>
  <c r="AU43" i="5"/>
  <c r="AV7" i="5"/>
  <c r="AU60" i="5"/>
  <c r="AU24" i="5"/>
  <c r="AU25" i="5"/>
  <c r="AU46" i="5"/>
  <c r="AU67" i="5"/>
  <c r="AU70" i="5"/>
  <c r="AU50" i="5"/>
  <c r="AU15" i="5"/>
  <c r="AU49" i="5"/>
  <c r="AU53" i="5"/>
  <c r="AU81" i="5"/>
  <c r="AU45" i="5"/>
  <c r="AU68" i="5"/>
  <c r="AU12" i="5"/>
  <c r="AU16" i="5"/>
  <c r="AU26" i="5"/>
  <c r="AU34" i="5"/>
  <c r="AU66" i="5"/>
  <c r="AU42" i="5"/>
  <c r="AU47" i="5"/>
  <c r="AU18" i="5"/>
  <c r="AU11" i="5"/>
  <c r="AU20" i="5"/>
  <c r="AU36" i="5"/>
  <c r="AU19" i="5"/>
  <c r="AU79" i="5"/>
  <c r="AU62" i="5"/>
  <c r="AU80" i="5"/>
  <c r="AU71" i="5"/>
  <c r="AU31" i="5"/>
  <c r="AU17" i="5"/>
  <c r="AU58" i="5"/>
  <c r="AU64" i="5"/>
  <c r="AU10" i="5"/>
  <c r="AU37" i="5"/>
  <c r="AU75" i="5"/>
  <c r="AU13" i="5"/>
  <c r="AU73" i="5"/>
  <c r="AU83" i="5"/>
  <c r="AU27" i="5"/>
  <c r="AU29" i="5"/>
  <c r="AU57" i="5"/>
  <c r="AU56" i="5"/>
  <c r="AU44" i="5"/>
  <c r="AU59" i="5"/>
  <c r="AU39" i="5"/>
  <c r="AT21" i="5"/>
  <c r="AT90" i="5"/>
  <c r="T95" i="5"/>
  <c r="AG90" i="5"/>
  <c r="T94" i="5"/>
  <c r="AI51" i="5"/>
  <c r="AI43" i="5"/>
  <c r="AI39" i="5"/>
  <c r="AI79" i="5"/>
  <c r="AI35" i="5"/>
  <c r="AI69" i="5"/>
  <c r="AI49" i="5"/>
  <c r="AI54" i="5"/>
  <c r="AI31" i="5"/>
  <c r="AI57" i="5"/>
  <c r="AI81" i="5"/>
  <c r="AI23" i="5"/>
  <c r="AI44" i="5"/>
  <c r="AI66" i="5"/>
  <c r="AI38" i="5"/>
  <c r="AI50" i="5"/>
  <c r="AI46" i="5"/>
  <c r="AI30" i="5"/>
  <c r="AI71" i="5"/>
  <c r="AI73" i="5"/>
  <c r="AI76" i="5"/>
  <c r="AI60" i="5"/>
  <c r="AI27" i="5"/>
  <c r="AI48" i="5"/>
  <c r="AI55" i="5"/>
  <c r="AI25" i="5"/>
  <c r="AI52" i="5"/>
  <c r="AI19" i="5"/>
  <c r="AI28" i="5"/>
  <c r="AJ7" i="5"/>
  <c r="AI36" i="5"/>
  <c r="AI37" i="5"/>
  <c r="AI26" i="5"/>
  <c r="AI78" i="5"/>
  <c r="AI18" i="5"/>
  <c r="AI15" i="5"/>
  <c r="AI70" i="5"/>
  <c r="AI9" i="5"/>
  <c r="AI62" i="5"/>
  <c r="AI11" i="5"/>
  <c r="AI24" i="5"/>
  <c r="AI34" i="5"/>
  <c r="AI64" i="5"/>
  <c r="AI58" i="5"/>
  <c r="AI13" i="5"/>
  <c r="AI77" i="5"/>
  <c r="AI29" i="5"/>
  <c r="AI42" i="5"/>
  <c r="AI53" i="5"/>
  <c r="AI59" i="5"/>
  <c r="AI20" i="5"/>
  <c r="AI68" i="5"/>
  <c r="AI12" i="5"/>
  <c r="AI22" i="5"/>
  <c r="AI14" i="5"/>
  <c r="AI63" i="5"/>
  <c r="AI47" i="5"/>
  <c r="AI80" i="5"/>
  <c r="AI41" i="5"/>
  <c r="AI40" i="5"/>
  <c r="AI10" i="5"/>
  <c r="AI61" i="5"/>
  <c r="AI33" i="5"/>
  <c r="AI83" i="5"/>
  <c r="AI72" i="5"/>
  <c r="AI75" i="5"/>
  <c r="AI16" i="5"/>
  <c r="AI67" i="5"/>
  <c r="AI17" i="5"/>
  <c r="AI82" i="5"/>
  <c r="AI45" i="5"/>
  <c r="BV32" i="5"/>
  <c r="BV65" i="5"/>
  <c r="BV21" i="5"/>
  <c r="BW14" i="5"/>
  <c r="BW59" i="5"/>
  <c r="BW13" i="5"/>
  <c r="BW28" i="5"/>
  <c r="BW50" i="5"/>
  <c r="BW18" i="5"/>
  <c r="BW35" i="5"/>
  <c r="BW57" i="5"/>
  <c r="BW70" i="5"/>
  <c r="BW79" i="5"/>
  <c r="BW10" i="5"/>
  <c r="BW58" i="5"/>
  <c r="BW83" i="5"/>
  <c r="BW43" i="5"/>
  <c r="BW69" i="5"/>
  <c r="BW12" i="5"/>
  <c r="BW49" i="5"/>
  <c r="BX7" i="5"/>
  <c r="BW34" i="5"/>
  <c r="BW27" i="5"/>
  <c r="BW77" i="5"/>
  <c r="BW26" i="5"/>
  <c r="BW19" i="5"/>
  <c r="BW78" i="5"/>
  <c r="BW67" i="5"/>
  <c r="BW22" i="5"/>
  <c r="BW75" i="5"/>
  <c r="BW47" i="5"/>
  <c r="BW63" i="5"/>
  <c r="BW72" i="5"/>
  <c r="BW38" i="5"/>
  <c r="BW37" i="5"/>
  <c r="BW11" i="5"/>
  <c r="BW40" i="5"/>
  <c r="BW68" i="5"/>
  <c r="BW76" i="5"/>
  <c r="BW60" i="5"/>
  <c r="BW80" i="5"/>
  <c r="BW24" i="5"/>
  <c r="BW45" i="5"/>
  <c r="BW33" i="5"/>
  <c r="BW61" i="5"/>
  <c r="BW42" i="5"/>
  <c r="BW73" i="5"/>
  <c r="BW30" i="5"/>
  <c r="BW23" i="5"/>
  <c r="BW39" i="5"/>
  <c r="BW41" i="5"/>
  <c r="BW54" i="5"/>
  <c r="BW48" i="5"/>
  <c r="BW9" i="5"/>
  <c r="BW15" i="5"/>
  <c r="BW46" i="5"/>
  <c r="BW36" i="5"/>
  <c r="BW25" i="5"/>
  <c r="BW51" i="5"/>
  <c r="BW20" i="5"/>
  <c r="BW66" i="5"/>
  <c r="BW16" i="5"/>
  <c r="BW64" i="5"/>
  <c r="BW31" i="5"/>
  <c r="BW44" i="5"/>
  <c r="BW52" i="5"/>
  <c r="BW62" i="5"/>
  <c r="BW71" i="5"/>
  <c r="BW17" i="5"/>
  <c r="BW81" i="5"/>
  <c r="BW55" i="5"/>
  <c r="BW82" i="5"/>
  <c r="BW29" i="5"/>
  <c r="BW53" i="5"/>
  <c r="BV8" i="5"/>
  <c r="BG90" i="5"/>
  <c r="T91" i="5"/>
  <c r="BG21" i="5"/>
  <c r="BH75" i="5"/>
  <c r="BH35" i="5"/>
  <c r="BH53" i="5"/>
  <c r="BH34" i="5"/>
  <c r="BI7" i="5"/>
  <c r="BH9" i="5"/>
  <c r="BH48" i="5"/>
  <c r="BH77" i="5"/>
  <c r="BH13" i="5"/>
  <c r="BH62" i="5"/>
  <c r="BH54" i="5"/>
  <c r="BH59" i="5"/>
  <c r="BH57" i="5"/>
  <c r="BH71" i="5"/>
  <c r="BH83" i="5"/>
  <c r="BH81" i="5"/>
  <c r="BH22" i="5"/>
  <c r="BH39" i="5"/>
  <c r="BH28" i="5"/>
  <c r="BH37" i="5"/>
  <c r="BH78" i="5"/>
  <c r="BH36" i="5"/>
  <c r="BH11" i="5"/>
  <c r="BH58" i="5"/>
  <c r="BH43" i="5"/>
  <c r="BH10" i="5"/>
  <c r="BH63" i="5"/>
  <c r="BH64" i="5"/>
  <c r="BH69" i="5"/>
  <c r="BH82" i="5"/>
  <c r="BH79" i="5"/>
  <c r="BH73" i="5"/>
  <c r="BH67" i="5"/>
  <c r="BH29" i="5"/>
  <c r="BH76" i="5"/>
  <c r="BH25" i="5"/>
  <c r="BH66" i="5"/>
  <c r="BH19" i="5"/>
  <c r="BH61" i="5"/>
  <c r="BH45" i="5"/>
  <c r="BH49" i="5"/>
  <c r="BH16" i="5"/>
  <c r="BH27" i="5"/>
  <c r="BH47" i="5"/>
  <c r="BH30" i="5"/>
  <c r="BH72" i="5"/>
  <c r="BH80" i="5"/>
  <c r="BH70" i="5"/>
  <c r="BH44" i="5"/>
  <c r="BH24" i="5"/>
  <c r="BH38" i="5"/>
  <c r="BH12" i="5"/>
  <c r="BH55" i="5"/>
  <c r="BH40" i="5"/>
  <c r="BH31" i="5"/>
  <c r="BH33" i="5"/>
  <c r="BH26" i="5"/>
  <c r="BH42" i="5"/>
  <c r="BH60" i="5"/>
  <c r="BH51" i="5"/>
  <c r="BH68" i="5"/>
  <c r="BH50" i="5"/>
  <c r="BH46" i="5"/>
  <c r="BH41" i="5"/>
  <c r="BH23" i="5"/>
  <c r="BH18" i="5"/>
  <c r="BH15" i="5"/>
  <c r="BH17" i="5"/>
  <c r="BH52" i="5"/>
  <c r="BH14" i="5"/>
  <c r="BH20" i="5"/>
  <c r="AT74" i="5"/>
  <c r="AH32" i="5"/>
  <c r="AH21" i="5"/>
  <c r="AH65" i="5"/>
  <c r="AH8" i="5"/>
  <c r="BV74" i="5"/>
  <c r="BV56" i="5"/>
  <c r="BG56" i="5"/>
  <c r="AI32" i="5"/>
  <c r="AU65" i="5"/>
  <c r="AU32" i="5"/>
  <c r="BW32" i="5"/>
  <c r="BH8" i="5"/>
  <c r="BV90" i="5"/>
  <c r="V92" i="5"/>
  <c r="BW56" i="5"/>
  <c r="AI74" i="5"/>
  <c r="AI21" i="5"/>
  <c r="AI8" i="5"/>
  <c r="AJ83" i="5"/>
  <c r="AJ44" i="5"/>
  <c r="AJ26" i="5"/>
  <c r="AJ71" i="5"/>
  <c r="AJ54" i="5"/>
  <c r="AJ80" i="5"/>
  <c r="AJ30" i="5"/>
  <c r="AJ75" i="5"/>
  <c r="AJ47" i="5"/>
  <c r="AJ31" i="5"/>
  <c r="AJ34" i="5"/>
  <c r="AJ40" i="5"/>
  <c r="AJ35" i="5"/>
  <c r="AJ48" i="5"/>
  <c r="AJ79" i="5"/>
  <c r="AJ24" i="5"/>
  <c r="AJ16" i="5"/>
  <c r="AJ50" i="5"/>
  <c r="AJ46" i="5"/>
  <c r="AJ58" i="5"/>
  <c r="AJ39" i="5"/>
  <c r="AJ63" i="5"/>
  <c r="AJ53" i="5"/>
  <c r="AJ55" i="5"/>
  <c r="AJ66" i="5"/>
  <c r="AJ37" i="5"/>
  <c r="AJ73" i="5"/>
  <c r="AJ23" i="5"/>
  <c r="AJ25" i="5"/>
  <c r="AJ43" i="5"/>
  <c r="AJ10" i="5"/>
  <c r="AJ59" i="5"/>
  <c r="AK7" i="5"/>
  <c r="AJ49" i="5"/>
  <c r="AJ11" i="5"/>
  <c r="AJ12" i="5"/>
  <c r="AJ28" i="5"/>
  <c r="AJ64" i="5"/>
  <c r="AJ20" i="5"/>
  <c r="AJ14" i="5"/>
  <c r="AJ72" i="5"/>
  <c r="AJ62" i="5"/>
  <c r="AJ67" i="5"/>
  <c r="AJ17" i="5"/>
  <c r="AJ45" i="5"/>
  <c r="AJ57" i="5"/>
  <c r="AJ77" i="5"/>
  <c r="AJ18" i="5"/>
  <c r="AJ78" i="5"/>
  <c r="AJ68" i="5"/>
  <c r="AJ41" i="5"/>
  <c r="AJ70" i="5"/>
  <c r="AJ33" i="5"/>
  <c r="AJ82" i="5"/>
  <c r="AJ42" i="5"/>
  <c r="AJ29" i="5"/>
  <c r="AJ38" i="5"/>
  <c r="AJ81" i="5"/>
  <c r="AJ9" i="5"/>
  <c r="AJ61" i="5"/>
  <c r="AJ60" i="5"/>
  <c r="AJ51" i="5"/>
  <c r="AJ52" i="5"/>
  <c r="AJ15" i="5"/>
  <c r="AJ27" i="5"/>
  <c r="AJ13" i="5"/>
  <c r="AJ69" i="5"/>
  <c r="AJ36" i="5"/>
  <c r="AJ22" i="5"/>
  <c r="AJ21" i="5"/>
  <c r="AJ76" i="5"/>
  <c r="AJ19" i="5"/>
  <c r="AI65" i="5"/>
  <c r="AI56" i="5"/>
  <c r="AU8" i="5"/>
  <c r="AU21" i="5"/>
  <c r="BH65" i="5"/>
  <c r="BH21" i="5"/>
  <c r="BH56" i="5"/>
  <c r="BI63" i="5"/>
  <c r="BI69" i="5"/>
  <c r="BI50" i="5"/>
  <c r="BI80" i="5"/>
  <c r="BI62" i="5"/>
  <c r="BI16" i="5"/>
  <c r="BI49" i="5"/>
  <c r="BI30" i="5"/>
  <c r="BI35" i="5"/>
  <c r="BI19" i="5"/>
  <c r="BI71" i="5"/>
  <c r="BI27" i="5"/>
  <c r="BI55" i="5"/>
  <c r="BI14" i="5"/>
  <c r="BI42" i="5"/>
  <c r="BI28" i="5"/>
  <c r="BI31" i="5"/>
  <c r="BI52" i="5"/>
  <c r="BI46" i="5"/>
  <c r="BI54" i="5"/>
  <c r="BI44" i="5"/>
  <c r="BI37" i="5"/>
  <c r="BI15" i="5"/>
  <c r="BI10" i="5"/>
  <c r="BI36" i="5"/>
  <c r="BI39" i="5"/>
  <c r="BI76" i="5"/>
  <c r="BI22" i="5"/>
  <c r="BI68" i="5"/>
  <c r="BI23" i="5"/>
  <c r="BI73" i="5"/>
  <c r="BI9" i="5"/>
  <c r="BI48" i="5"/>
  <c r="BI11" i="5"/>
  <c r="BI26" i="5"/>
  <c r="BI79" i="5"/>
  <c r="BI77" i="5"/>
  <c r="BI83" i="5"/>
  <c r="BI64" i="5"/>
  <c r="BI82" i="5"/>
  <c r="BI58" i="5"/>
  <c r="BI20" i="5"/>
  <c r="BI81" i="5"/>
  <c r="BI38" i="5"/>
  <c r="BI66" i="5"/>
  <c r="BI53" i="5"/>
  <c r="BI29" i="5"/>
  <c r="BI59" i="5"/>
  <c r="BI72" i="5"/>
  <c r="BI47" i="5"/>
  <c r="BI12" i="5"/>
  <c r="BI45" i="5"/>
  <c r="BI60" i="5"/>
  <c r="BJ7" i="5"/>
  <c r="BI43" i="5"/>
  <c r="BI78" i="5"/>
  <c r="BI25" i="5"/>
  <c r="BI13" i="5"/>
  <c r="BI40" i="5"/>
  <c r="BI61" i="5"/>
  <c r="BI70" i="5"/>
  <c r="BI75" i="5"/>
  <c r="BI57" i="5"/>
  <c r="BI56" i="5"/>
  <c r="BI17" i="5"/>
  <c r="BI34" i="5"/>
  <c r="BI41" i="5"/>
  <c r="BI33" i="5"/>
  <c r="BI32" i="5"/>
  <c r="BI24" i="5"/>
  <c r="BI51" i="5"/>
  <c r="BI67" i="5"/>
  <c r="BI18" i="5"/>
  <c r="BH74" i="5"/>
  <c r="BW8" i="5"/>
  <c r="BW74" i="5"/>
  <c r="AU74" i="5"/>
  <c r="AV17" i="5"/>
  <c r="AV22" i="5"/>
  <c r="AV45" i="5"/>
  <c r="AV13" i="5"/>
  <c r="AV55" i="5"/>
  <c r="AV41" i="5"/>
  <c r="AV33" i="5"/>
  <c r="AV60" i="5"/>
  <c r="AV31" i="5"/>
  <c r="AV43" i="5"/>
  <c r="AV68" i="5"/>
  <c r="AV38" i="5"/>
  <c r="AV23" i="5"/>
  <c r="AV26" i="5"/>
  <c r="AV76" i="5"/>
  <c r="AV79" i="5"/>
  <c r="AV72" i="5"/>
  <c r="AV29" i="5"/>
  <c r="AV16" i="5"/>
  <c r="AV58" i="5"/>
  <c r="AV81" i="5"/>
  <c r="AV78" i="5"/>
  <c r="AV10" i="5"/>
  <c r="AV71" i="5"/>
  <c r="AV82" i="5"/>
  <c r="AV15" i="5"/>
  <c r="AV49" i="5"/>
  <c r="AV39" i="5"/>
  <c r="AV66" i="5"/>
  <c r="AV53" i="5"/>
  <c r="AV67" i="5"/>
  <c r="AV12" i="5"/>
  <c r="AV25" i="5"/>
  <c r="AW7" i="5"/>
  <c r="AV14" i="5"/>
  <c r="AV30" i="5"/>
  <c r="AV61" i="5"/>
  <c r="AV54" i="5"/>
  <c r="AV77" i="5"/>
  <c r="AV37" i="5"/>
  <c r="AV80" i="5"/>
  <c r="AV36" i="5"/>
  <c r="AV62" i="5"/>
  <c r="AV27" i="5"/>
  <c r="AV42" i="5"/>
  <c r="AV35" i="5"/>
  <c r="AV83" i="5"/>
  <c r="AV18" i="5"/>
  <c r="AV48" i="5"/>
  <c r="AV9" i="5"/>
  <c r="AV34" i="5"/>
  <c r="AV52" i="5"/>
  <c r="AV50" i="5"/>
  <c r="AV46" i="5"/>
  <c r="AV47" i="5"/>
  <c r="AV40" i="5"/>
  <c r="AV64" i="5"/>
  <c r="AV70" i="5"/>
  <c r="AV51" i="5"/>
  <c r="AV63" i="5"/>
  <c r="AV44" i="5"/>
  <c r="AV19" i="5"/>
  <c r="AV24" i="5"/>
  <c r="AV73" i="5"/>
  <c r="AV11" i="5"/>
  <c r="AV59" i="5"/>
  <c r="AV20" i="5"/>
  <c r="AV28" i="5"/>
  <c r="AV75" i="5"/>
  <c r="AV69" i="5"/>
  <c r="AV57" i="5"/>
  <c r="AH90" i="5"/>
  <c r="U94" i="5"/>
  <c r="BH32" i="5"/>
  <c r="BW65" i="5"/>
  <c r="BW21" i="5"/>
  <c r="BX67" i="5"/>
  <c r="BX76" i="5"/>
  <c r="BX49" i="5"/>
  <c r="BX25" i="5"/>
  <c r="BX69" i="5"/>
  <c r="BX43" i="5"/>
  <c r="BX14" i="5"/>
  <c r="BX71" i="5"/>
  <c r="BX75" i="5"/>
  <c r="BX74" i="5"/>
  <c r="BX78" i="5"/>
  <c r="BX59" i="5"/>
  <c r="BX47" i="5"/>
  <c r="BX83" i="5"/>
  <c r="BX62" i="5"/>
  <c r="BX33" i="5"/>
  <c r="BX51" i="5"/>
  <c r="BX15" i="5"/>
  <c r="BX70" i="5"/>
  <c r="BX41" i="5"/>
  <c r="BX10" i="5"/>
  <c r="BX34" i="5"/>
  <c r="BY7" i="5"/>
  <c r="BX28" i="5"/>
  <c r="BX40" i="5"/>
  <c r="BX13" i="5"/>
  <c r="BX79" i="5"/>
  <c r="BX45" i="5"/>
  <c r="BX42" i="5"/>
  <c r="BX27" i="5"/>
  <c r="BX39" i="5"/>
  <c r="BX81" i="5"/>
  <c r="BX52" i="5"/>
  <c r="BX12" i="5"/>
  <c r="BX22" i="5"/>
  <c r="BX64" i="5"/>
  <c r="BX58" i="5"/>
  <c r="BX30" i="5"/>
  <c r="BX29" i="5"/>
  <c r="BX16" i="5"/>
  <c r="BX61" i="5"/>
  <c r="BX53" i="5"/>
  <c r="BX11" i="5"/>
  <c r="BX82" i="5"/>
  <c r="BX77" i="5"/>
  <c r="BX50" i="5"/>
  <c r="BX24" i="5"/>
  <c r="BX18" i="5"/>
  <c r="BX54" i="5"/>
  <c r="BX26" i="5"/>
  <c r="BX36" i="5"/>
  <c r="BX80" i="5"/>
  <c r="BX17" i="5"/>
  <c r="BX66" i="5"/>
  <c r="BX46" i="5"/>
  <c r="BX63" i="5"/>
  <c r="BX31" i="5"/>
  <c r="BX37" i="5"/>
  <c r="BX20" i="5"/>
  <c r="BX19" i="5"/>
  <c r="BX55" i="5"/>
  <c r="BX68" i="5"/>
  <c r="BX72" i="5"/>
  <c r="BX48" i="5"/>
  <c r="BX38" i="5"/>
  <c r="BX60" i="5"/>
  <c r="BX73" i="5"/>
  <c r="BX44" i="5"/>
  <c r="BX23" i="5"/>
  <c r="BX57" i="5"/>
  <c r="BX56" i="5"/>
  <c r="BX35" i="5"/>
  <c r="BX9" i="5"/>
  <c r="AJ32" i="5"/>
  <c r="AK48" i="5"/>
  <c r="AK23" i="5"/>
  <c r="AK15" i="5"/>
  <c r="AK66" i="5"/>
  <c r="AL7" i="5"/>
  <c r="AK59" i="5"/>
  <c r="AK58" i="5"/>
  <c r="AK51" i="5"/>
  <c r="AK71" i="5"/>
  <c r="AK67" i="5"/>
  <c r="AK63" i="5"/>
  <c r="AK46" i="5"/>
  <c r="AK31" i="5"/>
  <c r="AK69" i="5"/>
  <c r="AK55" i="5"/>
  <c r="AK10" i="5"/>
  <c r="AK27" i="5"/>
  <c r="AK73" i="5"/>
  <c r="AK80" i="5"/>
  <c r="AK41" i="5"/>
  <c r="AK54" i="5"/>
  <c r="AK83" i="5"/>
  <c r="AK36" i="5"/>
  <c r="AK28" i="5"/>
  <c r="AK12" i="5"/>
  <c r="AK11" i="5"/>
  <c r="AK14" i="5"/>
  <c r="AK40" i="5"/>
  <c r="AK30" i="5"/>
  <c r="AK43" i="5"/>
  <c r="AK29" i="5"/>
  <c r="AK34" i="5"/>
  <c r="AK18" i="5"/>
  <c r="AK22" i="5"/>
  <c r="AK77" i="5"/>
  <c r="AK33" i="5"/>
  <c r="AK17" i="5"/>
  <c r="AK70" i="5"/>
  <c r="AK82" i="5"/>
  <c r="AK78" i="5"/>
  <c r="AK38" i="5"/>
  <c r="AK75" i="5"/>
  <c r="AK19" i="5"/>
  <c r="AK68" i="5"/>
  <c r="AK25" i="5"/>
  <c r="AK79" i="5"/>
  <c r="AK9" i="5"/>
  <c r="AK60" i="5"/>
  <c r="AK53" i="5"/>
  <c r="AK81" i="5"/>
  <c r="AK76" i="5"/>
  <c r="AK20" i="5"/>
  <c r="AK49" i="5"/>
  <c r="AK44" i="5"/>
  <c r="AK50" i="5"/>
  <c r="AK52" i="5"/>
  <c r="AK64" i="5"/>
  <c r="AK24" i="5"/>
  <c r="AK45" i="5"/>
  <c r="AK62" i="5"/>
  <c r="AK37" i="5"/>
  <c r="AK42" i="5"/>
  <c r="AK72" i="5"/>
  <c r="AK61" i="5"/>
  <c r="AK26" i="5"/>
  <c r="AK39" i="5"/>
  <c r="AK47" i="5"/>
  <c r="AK35" i="5"/>
  <c r="AK16" i="5"/>
  <c r="AK57" i="5"/>
  <c r="AK13" i="5"/>
  <c r="AJ65" i="5"/>
  <c r="AV56" i="5"/>
  <c r="AV32" i="5"/>
  <c r="BI74" i="5"/>
  <c r="BJ68" i="5"/>
  <c r="BJ72" i="5"/>
  <c r="BJ59" i="5"/>
  <c r="BK7" i="5"/>
  <c r="BJ63" i="5"/>
  <c r="BJ69" i="5"/>
  <c r="BJ26" i="5"/>
  <c r="BJ43" i="5"/>
  <c r="BJ22" i="5"/>
  <c r="BJ73" i="5"/>
  <c r="BJ29" i="5"/>
  <c r="BJ20" i="5"/>
  <c r="BJ38" i="5"/>
  <c r="BJ23" i="5"/>
  <c r="BJ62" i="5"/>
  <c r="BJ77" i="5"/>
  <c r="BJ37" i="5"/>
  <c r="BJ79" i="5"/>
  <c r="BJ81" i="5"/>
  <c r="BJ54" i="5"/>
  <c r="BJ14" i="5"/>
  <c r="BJ45" i="5"/>
  <c r="BJ40" i="5"/>
  <c r="BJ47" i="5"/>
  <c r="BJ15" i="5"/>
  <c r="BJ66" i="5"/>
  <c r="BJ80" i="5"/>
  <c r="BJ25" i="5"/>
  <c r="BJ44" i="5"/>
  <c r="BJ67" i="5"/>
  <c r="BJ31" i="5"/>
  <c r="BJ11" i="5"/>
  <c r="BJ12" i="5"/>
  <c r="BJ18" i="5"/>
  <c r="BJ61" i="5"/>
  <c r="BJ35" i="5"/>
  <c r="BJ16" i="5"/>
  <c r="BJ78" i="5"/>
  <c r="BJ50" i="5"/>
  <c r="BJ60" i="5"/>
  <c r="BJ48" i="5"/>
  <c r="BJ71" i="5"/>
  <c r="BJ36" i="5"/>
  <c r="BJ33" i="5"/>
  <c r="BJ46" i="5"/>
  <c r="BJ27" i="5"/>
  <c r="BJ42" i="5"/>
  <c r="BJ30" i="5"/>
  <c r="BJ19" i="5"/>
  <c r="BJ76" i="5"/>
  <c r="BJ39" i="5"/>
  <c r="BJ13" i="5"/>
  <c r="BJ51" i="5"/>
  <c r="BJ52" i="5"/>
  <c r="BJ28" i="5"/>
  <c r="BJ64" i="5"/>
  <c r="BJ58" i="5"/>
  <c r="BJ75" i="5"/>
  <c r="BJ55" i="5"/>
  <c r="BJ24" i="5"/>
  <c r="BJ83" i="5"/>
  <c r="BJ10" i="5"/>
  <c r="BJ9" i="5"/>
  <c r="BJ41" i="5"/>
  <c r="BJ17" i="5"/>
  <c r="BJ34" i="5"/>
  <c r="BJ70" i="5"/>
  <c r="BJ49" i="5"/>
  <c r="BJ57" i="5"/>
  <c r="BJ53" i="5"/>
  <c r="BJ82" i="5"/>
  <c r="AJ74" i="5"/>
  <c r="AI90" i="5"/>
  <c r="V94" i="5"/>
  <c r="BX32" i="5"/>
  <c r="AV8" i="5"/>
  <c r="AW78" i="5"/>
  <c r="AW19" i="5"/>
  <c r="AW41" i="5"/>
  <c r="AW35" i="5"/>
  <c r="AW59" i="5"/>
  <c r="AW44" i="5"/>
  <c r="AW15" i="5"/>
  <c r="AW83" i="5"/>
  <c r="AW45" i="5"/>
  <c r="AW12" i="5"/>
  <c r="AW76" i="5"/>
  <c r="AW79" i="5"/>
  <c r="AW47" i="5"/>
  <c r="AW42" i="5"/>
  <c r="AW63" i="5"/>
  <c r="AW80" i="5"/>
  <c r="AW36" i="5"/>
  <c r="AW34" i="5"/>
  <c r="AW28" i="5"/>
  <c r="AW39" i="5"/>
  <c r="AW31" i="5"/>
  <c r="AW58" i="5"/>
  <c r="AW30" i="5"/>
  <c r="AW10" i="5"/>
  <c r="AW46" i="5"/>
  <c r="AW51" i="5"/>
  <c r="AW70" i="5"/>
  <c r="AW81" i="5"/>
  <c r="AW24" i="5"/>
  <c r="AW13" i="5"/>
  <c r="AW67" i="5"/>
  <c r="AW75" i="5"/>
  <c r="AW64" i="5"/>
  <c r="AW50" i="5"/>
  <c r="AW60" i="5"/>
  <c r="AW69" i="5"/>
  <c r="AW22" i="5"/>
  <c r="AW55" i="5"/>
  <c r="AW68" i="5"/>
  <c r="AW82" i="5"/>
  <c r="AW73" i="5"/>
  <c r="AW26" i="5"/>
  <c r="AW71" i="5"/>
  <c r="AW16" i="5"/>
  <c r="AW27" i="5"/>
  <c r="AW72" i="5"/>
  <c r="AW40" i="5"/>
  <c r="AW53" i="5"/>
  <c r="AW54" i="5"/>
  <c r="AW33" i="5"/>
  <c r="AW23" i="5"/>
  <c r="AW29" i="5"/>
  <c r="AW17" i="5"/>
  <c r="AW11" i="5"/>
  <c r="AW52" i="5"/>
  <c r="AW66" i="5"/>
  <c r="AW77" i="5"/>
  <c r="AW43" i="5"/>
  <c r="AW49" i="5"/>
  <c r="AW37" i="5"/>
  <c r="AW57" i="5"/>
  <c r="AW56" i="5"/>
  <c r="AW18" i="5"/>
  <c r="AW62" i="5"/>
  <c r="AW61" i="5"/>
  <c r="AW14" i="5"/>
  <c r="AW38" i="5"/>
  <c r="AW9" i="5"/>
  <c r="AW20" i="5"/>
  <c r="AW48" i="5"/>
  <c r="AW25" i="5"/>
  <c r="AX7" i="5"/>
  <c r="AV21" i="5"/>
  <c r="BW90" i="5"/>
  <c r="W92" i="5"/>
  <c r="BI65" i="5"/>
  <c r="AJ8" i="5"/>
  <c r="BH90" i="5"/>
  <c r="U91" i="5"/>
  <c r="BX65" i="5"/>
  <c r="BX8" i="5"/>
  <c r="BX21" i="5"/>
  <c r="BY22" i="5"/>
  <c r="BY9" i="5"/>
  <c r="BY63" i="5"/>
  <c r="BY70" i="5"/>
  <c r="BY11" i="5"/>
  <c r="BY24" i="5"/>
  <c r="BY61" i="5"/>
  <c r="BY15" i="5"/>
  <c r="BY27" i="5"/>
  <c r="BY17" i="5"/>
  <c r="BY73" i="5"/>
  <c r="BY50" i="5"/>
  <c r="BY29" i="5"/>
  <c r="BY66" i="5"/>
  <c r="BY67" i="5"/>
  <c r="BY26" i="5"/>
  <c r="BY23" i="5"/>
  <c r="BY76" i="5"/>
  <c r="BY72" i="5"/>
  <c r="BY42" i="5"/>
  <c r="BY34" i="5"/>
  <c r="BY45" i="5"/>
  <c r="BY51" i="5"/>
  <c r="BY46" i="5"/>
  <c r="BY10" i="5"/>
  <c r="BY69" i="5"/>
  <c r="BY62" i="5"/>
  <c r="BY28" i="5"/>
  <c r="BY58" i="5"/>
  <c r="BY78" i="5"/>
  <c r="BY77" i="5"/>
  <c r="BY13" i="5"/>
  <c r="BY57" i="5"/>
  <c r="BZ7" i="5"/>
  <c r="BY41" i="5"/>
  <c r="BY82" i="5"/>
  <c r="BY43" i="5"/>
  <c r="BY31" i="5"/>
  <c r="BY55" i="5"/>
  <c r="BY49" i="5"/>
  <c r="BY37" i="5"/>
  <c r="BY54" i="5"/>
  <c r="BY19" i="5"/>
  <c r="BY47" i="5"/>
  <c r="BY20" i="5"/>
  <c r="BY64" i="5"/>
  <c r="BY79" i="5"/>
  <c r="BY81" i="5"/>
  <c r="BY39" i="5"/>
  <c r="BY48" i="5"/>
  <c r="BY35" i="5"/>
  <c r="BY14" i="5"/>
  <c r="BY68" i="5"/>
  <c r="BY38" i="5"/>
  <c r="BY60" i="5"/>
  <c r="BY30" i="5"/>
  <c r="BY44" i="5"/>
  <c r="BY52" i="5"/>
  <c r="BY25" i="5"/>
  <c r="BY59" i="5"/>
  <c r="BY36" i="5"/>
  <c r="BY53" i="5"/>
  <c r="BY75" i="5"/>
  <c r="BY12" i="5"/>
  <c r="BY40" i="5"/>
  <c r="BY18" i="5"/>
  <c r="BY80" i="5"/>
  <c r="BY33" i="5"/>
  <c r="BY83" i="5"/>
  <c r="BY71" i="5"/>
  <c r="BY16" i="5"/>
  <c r="AV74" i="5"/>
  <c r="AV65" i="5"/>
  <c r="BI8" i="5"/>
  <c r="BI90" i="5"/>
  <c r="V91" i="5"/>
  <c r="BI21" i="5"/>
  <c r="AU90" i="5"/>
  <c r="U95" i="5"/>
  <c r="AJ56" i="5"/>
  <c r="BZ67" i="5"/>
  <c r="BZ29" i="5"/>
  <c r="BZ22" i="5"/>
  <c r="BZ15" i="5"/>
  <c r="BZ41" i="5"/>
  <c r="BZ28" i="5"/>
  <c r="BZ80" i="5"/>
  <c r="BZ63" i="5"/>
  <c r="BZ68" i="5"/>
  <c r="BZ31" i="5"/>
  <c r="BZ34" i="5"/>
  <c r="BZ20" i="5"/>
  <c r="BZ11" i="5"/>
  <c r="BZ81" i="5"/>
  <c r="BZ33" i="5"/>
  <c r="BZ9" i="5"/>
  <c r="BZ25" i="5"/>
  <c r="BZ48" i="5"/>
  <c r="BZ75" i="5"/>
  <c r="BZ66" i="5"/>
  <c r="BZ59" i="5"/>
  <c r="BZ13" i="5"/>
  <c r="BZ17" i="5"/>
  <c r="BZ30" i="5"/>
  <c r="BZ73" i="5"/>
  <c r="BZ55" i="5"/>
  <c r="BZ57" i="5"/>
  <c r="BZ64" i="5"/>
  <c r="BZ71" i="5"/>
  <c r="BZ61" i="5"/>
  <c r="BZ38" i="5"/>
  <c r="BZ72" i="5"/>
  <c r="BZ40" i="5"/>
  <c r="BZ44" i="5"/>
  <c r="BZ45" i="5"/>
  <c r="BZ23" i="5"/>
  <c r="BZ77" i="5"/>
  <c r="BZ39" i="5"/>
  <c r="BZ76" i="5"/>
  <c r="BZ70" i="5"/>
  <c r="BZ50" i="5"/>
  <c r="BZ46" i="5"/>
  <c r="BZ83" i="5"/>
  <c r="BZ47" i="5"/>
  <c r="BZ26" i="5"/>
  <c r="BZ52" i="5"/>
  <c r="BZ58" i="5"/>
  <c r="BZ51" i="5"/>
  <c r="BZ53" i="5"/>
  <c r="BZ42" i="5"/>
  <c r="BZ79" i="5"/>
  <c r="BZ43" i="5"/>
  <c r="BZ78" i="5"/>
  <c r="BZ16" i="5"/>
  <c r="BZ36" i="5"/>
  <c r="BZ60" i="5"/>
  <c r="BZ19" i="5"/>
  <c r="BZ37" i="5"/>
  <c r="BZ10" i="5"/>
  <c r="BZ18" i="5"/>
  <c r="BZ69" i="5"/>
  <c r="BZ35" i="5"/>
  <c r="BZ14" i="5"/>
  <c r="BZ82" i="5"/>
  <c r="BZ54" i="5"/>
  <c r="BZ24" i="5"/>
  <c r="BZ62" i="5"/>
  <c r="BZ49" i="5"/>
  <c r="BZ12" i="5"/>
  <c r="BZ27" i="5"/>
  <c r="BJ32" i="5"/>
  <c r="AK8" i="5"/>
  <c r="AW65" i="5"/>
  <c r="AW74" i="5"/>
  <c r="AV90" i="5"/>
  <c r="V95" i="5"/>
  <c r="BJ8" i="5"/>
  <c r="AK56" i="5"/>
  <c r="AK74" i="5"/>
  <c r="AK21" i="5"/>
  <c r="BY56" i="5"/>
  <c r="BY21" i="5"/>
  <c r="BY32" i="5"/>
  <c r="AJ90" i="5"/>
  <c r="W94" i="5"/>
  <c r="AX23" i="5"/>
  <c r="AX24" i="5"/>
  <c r="AX43" i="5"/>
  <c r="AX83" i="5"/>
  <c r="AX30" i="5"/>
  <c r="AX80" i="5"/>
  <c r="AX39" i="5"/>
  <c r="AX20" i="5"/>
  <c r="AX76" i="5"/>
  <c r="AX81" i="5"/>
  <c r="AX79" i="5"/>
  <c r="AX45" i="5"/>
  <c r="AX60" i="5"/>
  <c r="AX53" i="5"/>
  <c r="AX16" i="5"/>
  <c r="AX52" i="5"/>
  <c r="AX28" i="5"/>
  <c r="AX11" i="5"/>
  <c r="AX37" i="5"/>
  <c r="AX36" i="5"/>
  <c r="AX18" i="5"/>
  <c r="AX75" i="5"/>
  <c r="AX13" i="5"/>
  <c r="AX19" i="5"/>
  <c r="AX48" i="5"/>
  <c r="AX59" i="5"/>
  <c r="AX41" i="5"/>
  <c r="AX29" i="5"/>
  <c r="AX46" i="5"/>
  <c r="AX67" i="5"/>
  <c r="AX10" i="5"/>
  <c r="AX47" i="5"/>
  <c r="AX31" i="5"/>
  <c r="AX44" i="5"/>
  <c r="AX54" i="5"/>
  <c r="AX66" i="5"/>
  <c r="AX63" i="5"/>
  <c r="AY7" i="5"/>
  <c r="AX34" i="5"/>
  <c r="AX33" i="5"/>
  <c r="AX77" i="5"/>
  <c r="AX40" i="5"/>
  <c r="AX17" i="5"/>
  <c r="AX25" i="5"/>
  <c r="AX82" i="5"/>
  <c r="AX38" i="5"/>
  <c r="AX73" i="5"/>
  <c r="AX26" i="5"/>
  <c r="AX62" i="5"/>
  <c r="AX57" i="5"/>
  <c r="AX78" i="5"/>
  <c r="AX49" i="5"/>
  <c r="AX14" i="5"/>
  <c r="AX71" i="5"/>
  <c r="AX51" i="5"/>
  <c r="AX55" i="5"/>
  <c r="AX68" i="5"/>
  <c r="AX27" i="5"/>
  <c r="AX64" i="5"/>
  <c r="AX50" i="5"/>
  <c r="AX70" i="5"/>
  <c r="AX58" i="5"/>
  <c r="AX12" i="5"/>
  <c r="AX42" i="5"/>
  <c r="AX61" i="5"/>
  <c r="AX35" i="5"/>
  <c r="AX69" i="5"/>
  <c r="AX65" i="5"/>
  <c r="AX22" i="5"/>
  <c r="AX72" i="5"/>
  <c r="AX15" i="5"/>
  <c r="AX9" i="5"/>
  <c r="AX8" i="5"/>
  <c r="AW8" i="5"/>
  <c r="BJ74" i="5"/>
  <c r="BJ65" i="5"/>
  <c r="AL33" i="5"/>
  <c r="AL64" i="5"/>
  <c r="AL49" i="5"/>
  <c r="AL30" i="5"/>
  <c r="AL53" i="5"/>
  <c r="AL14" i="5"/>
  <c r="AL67" i="5"/>
  <c r="AL51" i="5"/>
  <c r="AL11" i="5"/>
  <c r="AL31" i="5"/>
  <c r="AL82" i="5"/>
  <c r="AL9" i="5"/>
  <c r="AL36" i="5"/>
  <c r="AL17" i="5"/>
  <c r="AL28" i="5"/>
  <c r="AL37" i="5"/>
  <c r="AL81" i="5"/>
  <c r="AL34" i="5"/>
  <c r="AL39" i="5"/>
  <c r="AL83" i="5"/>
  <c r="AL80" i="5"/>
  <c r="AL59" i="5"/>
  <c r="AL48" i="5"/>
  <c r="AL44" i="5"/>
  <c r="AL38" i="5"/>
  <c r="AL16" i="5"/>
  <c r="AL10" i="5"/>
  <c r="AL78" i="5"/>
  <c r="AL27" i="5"/>
  <c r="AL43" i="5"/>
  <c r="AL18" i="5"/>
  <c r="AL61" i="5"/>
  <c r="AL50" i="5"/>
  <c r="AL15" i="5"/>
  <c r="AL42" i="5"/>
  <c r="AL76" i="5"/>
  <c r="AL22" i="5"/>
  <c r="AL21" i="5"/>
  <c r="AL63" i="5"/>
  <c r="AL23" i="5"/>
  <c r="AL69" i="5"/>
  <c r="AL19" i="5"/>
  <c r="AL75" i="5"/>
  <c r="AL57" i="5"/>
  <c r="AL24" i="5"/>
  <c r="AL40" i="5"/>
  <c r="AL26" i="5"/>
  <c r="AL79" i="5"/>
  <c r="AL72" i="5"/>
  <c r="AL45" i="5"/>
  <c r="AL13" i="5"/>
  <c r="AL66" i="5"/>
  <c r="AL20" i="5"/>
  <c r="AL60" i="5"/>
  <c r="AL52" i="5"/>
  <c r="AL54" i="5"/>
  <c r="AL68" i="5"/>
  <c r="AL77" i="5"/>
  <c r="AL29" i="5"/>
  <c r="AL46" i="5"/>
  <c r="AM7" i="5"/>
  <c r="AL58" i="5"/>
  <c r="AL62" i="5"/>
  <c r="AL41" i="5"/>
  <c r="AL25" i="5"/>
  <c r="AL12" i="5"/>
  <c r="AL55" i="5"/>
  <c r="AL35" i="5"/>
  <c r="AL73" i="5"/>
  <c r="AL71" i="5"/>
  <c r="AL70" i="5"/>
  <c r="AL47" i="5"/>
  <c r="BY65" i="5"/>
  <c r="BY8" i="5"/>
  <c r="BY90" i="5"/>
  <c r="Y92" i="5"/>
  <c r="AW21" i="5"/>
  <c r="BK45" i="5"/>
  <c r="BK60" i="5"/>
  <c r="BK63" i="5"/>
  <c r="BK9" i="5"/>
  <c r="BK14" i="5"/>
  <c r="BK24" i="5"/>
  <c r="BK80" i="5"/>
  <c r="BK29" i="5"/>
  <c r="BK34" i="5"/>
  <c r="BK73" i="5"/>
  <c r="BK19" i="5"/>
  <c r="BK58" i="5"/>
  <c r="BK18" i="5"/>
  <c r="BK12" i="5"/>
  <c r="BK20" i="5"/>
  <c r="BK81" i="5"/>
  <c r="BK50" i="5"/>
  <c r="BK27" i="5"/>
  <c r="BK30" i="5"/>
  <c r="BK48" i="5"/>
  <c r="BK79" i="5"/>
  <c r="BK51" i="5"/>
  <c r="BK55" i="5"/>
  <c r="BK69" i="5"/>
  <c r="BK39" i="5"/>
  <c r="BK37" i="5"/>
  <c r="BK70" i="5"/>
  <c r="BK31" i="5"/>
  <c r="BK40" i="5"/>
  <c r="BK61" i="5"/>
  <c r="BK71" i="5"/>
  <c r="BK17" i="5"/>
  <c r="BK35" i="5"/>
  <c r="BK43" i="5"/>
  <c r="BK78" i="5"/>
  <c r="BK83" i="5"/>
  <c r="BK49" i="5"/>
  <c r="BK66" i="5"/>
  <c r="BK57" i="5"/>
  <c r="BK56" i="5"/>
  <c r="BL7" i="5"/>
  <c r="BK53" i="5"/>
  <c r="BK28" i="5"/>
  <c r="BK75" i="5"/>
  <c r="BK74" i="5"/>
  <c r="BK52" i="5"/>
  <c r="BK36" i="5"/>
  <c r="BK13" i="5"/>
  <c r="BK44" i="5"/>
  <c r="BK38" i="5"/>
  <c r="BK11" i="5"/>
  <c r="BK23" i="5"/>
  <c r="BK42" i="5"/>
  <c r="BK77" i="5"/>
  <c r="BK22" i="5"/>
  <c r="BK67" i="5"/>
  <c r="BK46" i="5"/>
  <c r="BK64" i="5"/>
  <c r="BK41" i="5"/>
  <c r="BK25" i="5"/>
  <c r="BK16" i="5"/>
  <c r="BK72" i="5"/>
  <c r="BK10" i="5"/>
  <c r="BK33" i="5"/>
  <c r="BK47" i="5"/>
  <c r="BK76" i="5"/>
  <c r="BK15" i="5"/>
  <c r="BK59" i="5"/>
  <c r="BK26" i="5"/>
  <c r="BK68" i="5"/>
  <c r="BK82" i="5"/>
  <c r="BK62" i="5"/>
  <c r="BK54" i="5"/>
  <c r="BY74" i="5"/>
  <c r="BX90" i="5"/>
  <c r="X92" i="5"/>
  <c r="AW32" i="5"/>
  <c r="BJ56" i="5"/>
  <c r="BJ21" i="5"/>
  <c r="AK32" i="5"/>
  <c r="AK65" i="5"/>
  <c r="AL8" i="5"/>
  <c r="AX56" i="5"/>
  <c r="AY63" i="5"/>
  <c r="AY50" i="5"/>
  <c r="AY14" i="5"/>
  <c r="AY53" i="5"/>
  <c r="AY61" i="5"/>
  <c r="AY12" i="5"/>
  <c r="AY45" i="5"/>
  <c r="AY29" i="5"/>
  <c r="AY27" i="5"/>
  <c r="AY19" i="5"/>
  <c r="AY72" i="5"/>
  <c r="AY64" i="5"/>
  <c r="AY23" i="5"/>
  <c r="AY49" i="5"/>
  <c r="AY62" i="5"/>
  <c r="AY81" i="5"/>
  <c r="AY47" i="5"/>
  <c r="AY71" i="5"/>
  <c r="AY26" i="5"/>
  <c r="AY42" i="5"/>
  <c r="AY17" i="5"/>
  <c r="AY33" i="5"/>
  <c r="AY69" i="5"/>
  <c r="AY20" i="5"/>
  <c r="AY79" i="5"/>
  <c r="AY74" i="5"/>
  <c r="AY9" i="5"/>
  <c r="AY30" i="5"/>
  <c r="AY75" i="5"/>
  <c r="AY57" i="5"/>
  <c r="AY13" i="5"/>
  <c r="AY48" i="5"/>
  <c r="AY52" i="5"/>
  <c r="AY67" i="5"/>
  <c r="AY77" i="5"/>
  <c r="AY35" i="5"/>
  <c r="AY59" i="5"/>
  <c r="AY24" i="5"/>
  <c r="AY80" i="5"/>
  <c r="AY11" i="5"/>
  <c r="AY58" i="5"/>
  <c r="AY34" i="5"/>
  <c r="AY55" i="5"/>
  <c r="AY36" i="5"/>
  <c r="AY18" i="5"/>
  <c r="AY60" i="5"/>
  <c r="AY51" i="5"/>
  <c r="AY25" i="5"/>
  <c r="AY10" i="5"/>
  <c r="AY54" i="5"/>
  <c r="AY16" i="5"/>
  <c r="AY76" i="5"/>
  <c r="AY73" i="5"/>
  <c r="AY46" i="5"/>
  <c r="AY15" i="5"/>
  <c r="AY70" i="5"/>
  <c r="AY83" i="5"/>
  <c r="AY39" i="5"/>
  <c r="AY38" i="5"/>
  <c r="AY40" i="5"/>
  <c r="AY31" i="5"/>
  <c r="AY66" i="5"/>
  <c r="AY65" i="5"/>
  <c r="AY37" i="5"/>
  <c r="AY78" i="5"/>
  <c r="AY28" i="5"/>
  <c r="AY44" i="5"/>
  <c r="AY82" i="5"/>
  <c r="AY68" i="5"/>
  <c r="AY22" i="5"/>
  <c r="AZ7" i="5"/>
  <c r="AY41" i="5"/>
  <c r="AY43" i="5"/>
  <c r="AX74" i="5"/>
  <c r="BZ56" i="5"/>
  <c r="BZ32" i="5"/>
  <c r="BZ74" i="5"/>
  <c r="BZ21" i="5"/>
  <c r="BZ8" i="5"/>
  <c r="BZ90" i="5"/>
  <c r="Z92" i="5"/>
  <c r="C92" i="5"/>
  <c r="BK21" i="5"/>
  <c r="AL65" i="5"/>
  <c r="AL56" i="5"/>
  <c r="AL32" i="5"/>
  <c r="BK32" i="5"/>
  <c r="BK65" i="5"/>
  <c r="AM34" i="5"/>
  <c r="AM41" i="5"/>
  <c r="AM60" i="5"/>
  <c r="AM66" i="5"/>
  <c r="AM26" i="5"/>
  <c r="AM30" i="5"/>
  <c r="AM78" i="5"/>
  <c r="AM10" i="5"/>
  <c r="AM68" i="5"/>
  <c r="AM17" i="5"/>
  <c r="AM33" i="5"/>
  <c r="AM35" i="5"/>
  <c r="AM29" i="5"/>
  <c r="AM82" i="5"/>
  <c r="AM20" i="5"/>
  <c r="AM12" i="5"/>
  <c r="AM23" i="5"/>
  <c r="AM52" i="5"/>
  <c r="AM43" i="5"/>
  <c r="AM24" i="5"/>
  <c r="AM25" i="5"/>
  <c r="AM67" i="5"/>
  <c r="AM59" i="5"/>
  <c r="AM54" i="5"/>
  <c r="AM73" i="5"/>
  <c r="AM79" i="5"/>
  <c r="AM18" i="5"/>
  <c r="AM61" i="5"/>
  <c r="AM42" i="5"/>
  <c r="AM16" i="5"/>
  <c r="AM13" i="5"/>
  <c r="AM72" i="5"/>
  <c r="AM9" i="5"/>
  <c r="AM37" i="5"/>
  <c r="AM48" i="5"/>
  <c r="AM36" i="5"/>
  <c r="AM51" i="5"/>
  <c r="AM22" i="5"/>
  <c r="AM69" i="5"/>
  <c r="AM44" i="5"/>
  <c r="AM39" i="5"/>
  <c r="AM27" i="5"/>
  <c r="AM19" i="5"/>
  <c r="AM58" i="5"/>
  <c r="AM31" i="5"/>
  <c r="AM38" i="5"/>
  <c r="AM57" i="5"/>
  <c r="AM77" i="5"/>
  <c r="AM46" i="5"/>
  <c r="AM80" i="5"/>
  <c r="AM75" i="5"/>
  <c r="AM83" i="5"/>
  <c r="AM71" i="5"/>
  <c r="AM70" i="5"/>
  <c r="AM76" i="5"/>
  <c r="AM81" i="5"/>
  <c r="AM64" i="5"/>
  <c r="AM55" i="5"/>
  <c r="AM53" i="5"/>
  <c r="AM14" i="5"/>
  <c r="AM63" i="5"/>
  <c r="AM47" i="5"/>
  <c r="AM28" i="5"/>
  <c r="AM62" i="5"/>
  <c r="AM49" i="5"/>
  <c r="AM40" i="5"/>
  <c r="AM15" i="5"/>
  <c r="AM11" i="5"/>
  <c r="AM50" i="5"/>
  <c r="AM45" i="5"/>
  <c r="BL16" i="5"/>
  <c r="BL75" i="5"/>
  <c r="BL49" i="5"/>
  <c r="BL55" i="5"/>
  <c r="BL62" i="5"/>
  <c r="BL48" i="5"/>
  <c r="BL46" i="5"/>
  <c r="BL53" i="5"/>
  <c r="BL11" i="5"/>
  <c r="BL36" i="5"/>
  <c r="BL37" i="5"/>
  <c r="BL19" i="5"/>
  <c r="BL18" i="5"/>
  <c r="BL68" i="5"/>
  <c r="BL50" i="5"/>
  <c r="BL78" i="5"/>
  <c r="BL40" i="5"/>
  <c r="BL43" i="5"/>
  <c r="BL76" i="5"/>
  <c r="BL77" i="5"/>
  <c r="BL9" i="5"/>
  <c r="BL59" i="5"/>
  <c r="BL80" i="5"/>
  <c r="BL71" i="5"/>
  <c r="BL83" i="5"/>
  <c r="BL54" i="5"/>
  <c r="BL52" i="5"/>
  <c r="BL60" i="5"/>
  <c r="BL73" i="5"/>
  <c r="BL64" i="5"/>
  <c r="BL47" i="5"/>
  <c r="BL30" i="5"/>
  <c r="BL69" i="5"/>
  <c r="BL24" i="5"/>
  <c r="BL28" i="5"/>
  <c r="BL63" i="5"/>
  <c r="BL25" i="5"/>
  <c r="BL17" i="5"/>
  <c r="BL51" i="5"/>
  <c r="BL12" i="5"/>
  <c r="BL38" i="5"/>
  <c r="BL41" i="5"/>
  <c r="BL42" i="5"/>
  <c r="BL20" i="5"/>
  <c r="BL45" i="5"/>
  <c r="BL81" i="5"/>
  <c r="BL29" i="5"/>
  <c r="BL23" i="5"/>
  <c r="BM7" i="5"/>
  <c r="BL34" i="5"/>
  <c r="BL72" i="5"/>
  <c r="BL15" i="5"/>
  <c r="BL61" i="5"/>
  <c r="BL79" i="5"/>
  <c r="BL70" i="5"/>
  <c r="BL58" i="5"/>
  <c r="BL33" i="5"/>
  <c r="BL35" i="5"/>
  <c r="BL22" i="5"/>
  <c r="BL13" i="5"/>
  <c r="BL82" i="5"/>
  <c r="BL31" i="5"/>
  <c r="BL66" i="5"/>
  <c r="BL14" i="5"/>
  <c r="BL57" i="5"/>
  <c r="BL67" i="5"/>
  <c r="BL44" i="5"/>
  <c r="BL39" i="5"/>
  <c r="BL10" i="5"/>
  <c r="BL27" i="5"/>
  <c r="BL26" i="5"/>
  <c r="BK8" i="5"/>
  <c r="BK90" i="5"/>
  <c r="X91" i="5"/>
  <c r="AL74" i="5"/>
  <c r="AW90" i="5"/>
  <c r="W95" i="5"/>
  <c r="AX21" i="5"/>
  <c r="AX32" i="5"/>
  <c r="AX90" i="5"/>
  <c r="X95" i="5"/>
  <c r="BJ90" i="5"/>
  <c r="W91" i="5"/>
  <c r="AK90" i="5"/>
  <c r="X94" i="5"/>
  <c r="BZ65" i="5"/>
  <c r="AM21" i="5"/>
  <c r="AZ30" i="5"/>
  <c r="AZ73" i="5"/>
  <c r="AZ50" i="5"/>
  <c r="AZ42" i="5"/>
  <c r="AZ61" i="5"/>
  <c r="AZ49" i="5"/>
  <c r="AZ77" i="5"/>
  <c r="AZ37" i="5"/>
  <c r="AZ48" i="5"/>
  <c r="AZ24" i="5"/>
  <c r="AZ68" i="5"/>
  <c r="AZ51" i="5"/>
  <c r="AZ22" i="5"/>
  <c r="AZ27" i="5"/>
  <c r="AZ36" i="5"/>
  <c r="AZ25" i="5"/>
  <c r="AZ58" i="5"/>
  <c r="AZ45" i="5"/>
  <c r="AZ69" i="5"/>
  <c r="AZ52" i="5"/>
  <c r="AZ55" i="5"/>
  <c r="AZ18" i="5"/>
  <c r="AZ20" i="5"/>
  <c r="AZ79" i="5"/>
  <c r="AZ43" i="5"/>
  <c r="AZ75" i="5"/>
  <c r="AZ40" i="5"/>
  <c r="AZ44" i="5"/>
  <c r="AZ83" i="5"/>
  <c r="AZ71" i="5"/>
  <c r="AZ59" i="5"/>
  <c r="AZ35" i="5"/>
  <c r="AZ38" i="5"/>
  <c r="AZ72" i="5"/>
  <c r="AZ16" i="5"/>
  <c r="AZ78" i="5"/>
  <c r="AZ14" i="5"/>
  <c r="AZ19" i="5"/>
  <c r="AZ57" i="5"/>
  <c r="AZ15" i="5"/>
  <c r="AZ39" i="5"/>
  <c r="AZ53" i="5"/>
  <c r="AZ23" i="5"/>
  <c r="AZ17" i="5"/>
  <c r="AZ54" i="5"/>
  <c r="AZ67" i="5"/>
  <c r="AZ80" i="5"/>
  <c r="AZ13" i="5"/>
  <c r="AZ29" i="5"/>
  <c r="AZ46" i="5"/>
  <c r="AZ33" i="5"/>
  <c r="AZ82" i="5"/>
  <c r="AZ41" i="5"/>
  <c r="AZ66" i="5"/>
  <c r="AZ31" i="5"/>
  <c r="AZ62" i="5"/>
  <c r="AZ76" i="5"/>
  <c r="AZ47" i="5"/>
  <c r="AZ64" i="5"/>
  <c r="AZ28" i="5"/>
  <c r="AZ12" i="5"/>
  <c r="AZ81" i="5"/>
  <c r="AZ10" i="5"/>
  <c r="AZ26" i="5"/>
  <c r="AZ9" i="5"/>
  <c r="AZ34" i="5"/>
  <c r="AZ70" i="5"/>
  <c r="AZ60" i="5"/>
  <c r="AZ11" i="5"/>
  <c r="AZ63" i="5"/>
  <c r="AY56" i="5"/>
  <c r="BL65" i="5"/>
  <c r="AY21" i="5"/>
  <c r="AY8" i="5"/>
  <c r="BL21" i="5"/>
  <c r="AM8" i="5"/>
  <c r="BL74" i="5"/>
  <c r="AM65" i="5"/>
  <c r="AL90" i="5"/>
  <c r="Y94" i="5"/>
  <c r="BL56" i="5"/>
  <c r="BL32" i="5"/>
  <c r="BM13" i="5"/>
  <c r="BM19" i="5"/>
  <c r="BM11" i="5"/>
  <c r="BM80" i="5"/>
  <c r="BM83" i="5"/>
  <c r="BM78" i="5"/>
  <c r="BM26" i="5"/>
  <c r="BM35" i="5"/>
  <c r="BM39" i="5"/>
  <c r="BM10" i="5"/>
  <c r="BM64" i="5"/>
  <c r="BM81" i="5"/>
  <c r="BM72" i="5"/>
  <c r="BM36" i="5"/>
  <c r="BM63" i="5"/>
  <c r="BM25" i="5"/>
  <c r="BM20" i="5"/>
  <c r="BM55" i="5"/>
  <c r="BM30" i="5"/>
  <c r="BM54" i="5"/>
  <c r="BM16" i="5"/>
  <c r="BM58" i="5"/>
  <c r="BM34" i="5"/>
  <c r="BM71" i="5"/>
  <c r="BM57" i="5"/>
  <c r="BM50" i="5"/>
  <c r="BM33" i="5"/>
  <c r="BM82" i="5"/>
  <c r="BM44" i="5"/>
  <c r="BM67" i="5"/>
  <c r="BM40" i="5"/>
  <c r="BM22" i="5"/>
  <c r="BM77" i="5"/>
  <c r="BM17" i="5"/>
  <c r="BM23" i="5"/>
  <c r="BM31" i="5"/>
  <c r="BM69" i="5"/>
  <c r="BM76" i="5"/>
  <c r="BM14" i="5"/>
  <c r="BM47" i="5"/>
  <c r="BM37" i="5"/>
  <c r="BM9" i="5"/>
  <c r="BM73" i="5"/>
  <c r="BM41" i="5"/>
  <c r="BM42" i="5"/>
  <c r="BM24" i="5"/>
  <c r="BM46" i="5"/>
  <c r="BM43" i="5"/>
  <c r="BM45" i="5"/>
  <c r="BM79" i="5"/>
  <c r="BM68" i="5"/>
  <c r="BM12" i="5"/>
  <c r="BM53" i="5"/>
  <c r="BM70" i="5"/>
  <c r="BM52" i="5"/>
  <c r="BM29" i="5"/>
  <c r="BM18" i="5"/>
  <c r="BM75" i="5"/>
  <c r="BM15" i="5"/>
  <c r="BM66" i="5"/>
  <c r="BM28" i="5"/>
  <c r="BM61" i="5"/>
  <c r="BM48" i="5"/>
  <c r="BM59" i="5"/>
  <c r="BM27" i="5"/>
  <c r="BM51" i="5"/>
  <c r="BM49" i="5"/>
  <c r="BM38" i="5"/>
  <c r="BM60" i="5"/>
  <c r="BM62" i="5"/>
  <c r="BL8" i="5"/>
  <c r="AM74" i="5"/>
  <c r="AM56" i="5"/>
  <c r="AM32" i="5"/>
  <c r="AY32" i="5"/>
  <c r="BM74" i="5"/>
  <c r="BM56" i="5"/>
  <c r="BM65" i="5"/>
  <c r="BM21" i="5"/>
  <c r="AY90" i="5"/>
  <c r="Y95" i="5"/>
  <c r="AZ65" i="5"/>
  <c r="AZ74" i="5"/>
  <c r="AZ56" i="5"/>
  <c r="BL90" i="5"/>
  <c r="Y91" i="5"/>
  <c r="BM32" i="5"/>
  <c r="AM90" i="5"/>
  <c r="Z94" i="5"/>
  <c r="C94" i="5"/>
  <c r="AZ8" i="5"/>
  <c r="AZ21" i="5"/>
  <c r="BM8" i="5"/>
  <c r="AZ32" i="5"/>
  <c r="AZ90" i="5"/>
  <c r="Z95" i="5"/>
  <c r="C95" i="5"/>
  <c r="BM90" i="5"/>
  <c r="Z91" i="5"/>
  <c r="C91" i="5"/>
  <c r="G51" i="7" l="1"/>
  <c r="H49" i="7" s="1"/>
  <c r="M26" i="7"/>
  <c r="M47" i="7" s="1"/>
  <c r="M51" i="7" s="1"/>
  <c r="J51" i="7"/>
  <c r="O51" i="7"/>
  <c r="H48" i="7" l="1"/>
</calcChain>
</file>

<file path=xl/sharedStrings.xml><?xml version="1.0" encoding="utf-8"?>
<sst xmlns="http://schemas.openxmlformats.org/spreadsheetml/2006/main" count="968" uniqueCount="468">
  <si>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</si>
  <si>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</si>
  <si>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</si>
  <si>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</si>
  <si>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</si>
  <si>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</si>
  <si>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</si>
  <si>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</si>
  <si>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</si>
  <si>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</si>
  <si>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</si>
  <si>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</si>
  <si>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</si>
  <si>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</si>
  <si>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</si>
  <si>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</si>
  <si>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</si>
  <si>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</si>
  <si>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</si>
  <si>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</si>
  <si>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</si>
  <si>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</si>
  <si>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</si>
  <si>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</si>
  <si>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</si>
  <si>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</si>
  <si>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</si>
  <si>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</si>
  <si>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</si>
  <si>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</si>
  <si>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</si>
  <si>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</si>
  <si>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</si>
  <si>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</si>
  <si>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</si>
  <si>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</si>
  <si>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</si>
  <si>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</si>
  <si>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</si>
  <si>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</si>
  <si>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</si>
  <si>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</si>
  <si>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</si>
  <si>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</si>
  <si>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</si>
  <si>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</si>
  <si>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</si>
  <si>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</si>
  <si>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</si>
  <si>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</si>
  <si>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</si>
  <si>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</si>
  <si>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</si>
  <si>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</si>
  <si>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</si>
  <si>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</si>
  <si>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</si>
  <si>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</si>
  <si>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</si>
  <si>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</si>
  <si>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</si>
  <si>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</si>
  <si>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</si>
  <si>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</si>
  <si>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</si>
  <si>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</si>
  <si>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</si>
  <si>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</si>
  <si>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</si>
  <si>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</si>
  <si>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</si>
  <si>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</si>
  <si>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</si>
  <si>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</si>
  <si>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</si>
  <si>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</si>
  <si>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</si>
  <si>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</si>
  <si>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</si>
  <si>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</si>
  <si>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</si>
  <si>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</si>
  <si>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</si>
  <si>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</si>
  <si>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</si>
  <si>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</si>
  <si>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</si>
  <si>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</si>
  <si>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</si>
  <si>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</si>
  <si>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</si>
  <si>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</si>
  <si>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</si>
  <si>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</si>
  <si>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</si>
  <si>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</si>
  <si>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</si>
  <si>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</si>
  <si>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</si>
  <si>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</si>
  <si>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</si>
  <si>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</si>
  <si>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</si>
  <si>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</si>
  <si>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</si>
  <si>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</si>
  <si>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</si>
  <si>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</si>
  <si>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</si>
  <si>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</si>
  <si>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</si>
  <si>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</si>
  <si>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</si>
  <si>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</si>
  <si>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</si>
  <si>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</si>
  <si>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</si>
  <si>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</si>
  <si>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</si>
  <si>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</si>
  <si>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</si>
  <si>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</si>
  <si>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</si>
  <si>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</si>
  <si>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</si>
  <si>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</si>
  <si>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</si>
  <si>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</si>
  <si>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</si>
  <si>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</si>
  <si>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</si>
  <si>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</si>
  <si>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</si>
  <si>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</si>
  <si>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</si>
  <si>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</si>
  <si>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</si>
  <si>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</si>
  <si>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</si>
  <si>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</si>
  <si>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</si>
  <si>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</si>
  <si>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</si>
  <si>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</si>
  <si>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</si>
  <si>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</si>
  <si>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</si>
  <si>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</si>
  <si>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</si>
  <si>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</si>
  <si>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</si>
  <si>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</si>
  <si>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</si>
  <si>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</si>
  <si>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</si>
  <si>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</si>
  <si>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</si>
  <si>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</si>
  <si>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</si>
  <si>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</si>
  <si>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</si>
  <si>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</si>
  <si>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</si>
  <si>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</si>
  <si>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</si>
  <si>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</si>
  <si>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</si>
  <si>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</si>
  <si>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</si>
  <si>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</si>
  <si>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</si>
  <si>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</si>
  <si>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</si>
  <si>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</si>
  <si>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</si>
  <si>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</si>
  <si>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</si>
  <si>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</si>
  <si>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</si>
  <si>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</si>
  <si>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</si>
  <si>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</si>
  <si>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</si>
  <si>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</si>
  <si>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</si>
  <si>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</si>
  <si>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</si>
  <si>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</si>
  <si>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</si>
  <si>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</si>
  <si>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</si>
  <si>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</si>
  <si>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</si>
  <si>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</si>
  <si>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</si>
  <si>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</si>
  <si>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</si>
  <si>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</si>
  <si>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</si>
  <si>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</si>
  <si>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</si>
  <si>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</si>
  <si>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</si>
  <si>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</si>
  <si>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</si>
  <si>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</si>
  <si>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</si>
  <si>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</si>
  <si>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</si>
  <si>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</si>
  <si>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</si>
  <si>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</si>
  <si>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</si>
  <si>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</si>
  <si>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</si>
  <si>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</si>
  <si>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</si>
  <si>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</si>
  <si>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</si>
  <si>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</si>
  <si>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</si>
  <si>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</si>
  <si>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</si>
  <si>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</si>
  <si>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</si>
  <si>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  <charset val="204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</si>
  <si>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</si>
  <si>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  <charset val="204"/>
      </rPr>
      <t>ПРОМИСЛОВЕ І ЦИВІЛЬНЕ БУДІВНИЦТВО</t>
    </r>
    <r>
      <rPr>
        <sz val="12"/>
        <rFont val="Times New Roman Cyr"/>
        <charset val="204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</si>
  <si>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</si>
  <si>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</si>
  <si>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</si>
  <si>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</si>
  <si>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</si>
  <si>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</si>
  <si>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</si>
  <si>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</si>
  <si>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</si>
  <si>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</si>
  <si>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</si>
  <si>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</si>
  <si>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</si>
  <si>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</si>
  <si>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</si>
  <si>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</si>
  <si>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</si>
  <si>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</si>
  <si>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</si>
  <si>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</si>
  <si>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</si>
  <si>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</si>
  <si>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</si>
  <si>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</si>
  <si>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</si>
  <si>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</si>
  <si>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</si>
  <si>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</si>
  <si>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</si>
  <si>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</si>
  <si>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</si>
  <si>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</si>
  <si>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</si>
  <si>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</si>
  <si>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</si>
  <si>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</si>
  <si>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</si>
  <si>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</si>
  <si>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Тижні</t>
  </si>
  <si>
    <t>Назва
 практики</t>
  </si>
  <si>
    <t>Назва навчальної дисципліни</t>
  </si>
  <si>
    <t>V. ПЛАН НАВЧАЛЬНОГО ПРОЦЕСУ</t>
  </si>
  <si>
    <t>НАЗВА НАВЧАЛЬНОЇ ДИСЦИПЛІНИ</t>
  </si>
  <si>
    <t>Шифр за ОПП</t>
  </si>
  <si>
    <t>Кількість годин</t>
  </si>
  <si>
    <t>роботи</t>
  </si>
  <si>
    <t>у тому числі:</t>
  </si>
  <si>
    <t>лекції</t>
  </si>
  <si>
    <t>лабораторні</t>
  </si>
  <si>
    <t>практичні</t>
  </si>
  <si>
    <t>Кількість годин на тиждень</t>
  </si>
  <si>
    <t>Розподіл годин на тиждень за курсами і семестрами</t>
  </si>
  <si>
    <t>Кількість кредитів ЄКТС</t>
  </si>
  <si>
    <t>Теоретичне 
навчання</t>
  </si>
  <si>
    <t>Усього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</si>
  <si>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</si>
  <si>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</si>
  <si>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</si>
  <si>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</si>
  <si>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</si>
  <si>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</si>
  <si>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</si>
  <si>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</si>
  <si>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"Затверджую"</t>
  </si>
  <si>
    <t>Президент Відкритого</t>
  </si>
  <si>
    <t>міжнародного університету</t>
  </si>
  <si>
    <t>розвитку людини "Україна"</t>
  </si>
  <si>
    <t>ПОГОДЖЕНО</t>
  </si>
  <si>
    <t>1.1. Обов’язкові навчальні дисципліни</t>
  </si>
  <si>
    <t>2.1. Обов’язкові навчальні дисципліни</t>
  </si>
  <si>
    <t>2.2. Дисципліни вільного вибору студентів</t>
  </si>
  <si>
    <t>IV.  АТЕСТАЦІЯ</t>
  </si>
  <si>
    <t>Відкритий міжнародний університет розвитку людини "Україна"</t>
  </si>
  <si>
    <t xml:space="preserve">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</si>
  <si>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</si>
  <si>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</t>
  </si>
  <si>
    <t>Н А В Ч А Л Ь Н И Й    П Л А Н</t>
  </si>
  <si>
    <t>Затверджено</t>
  </si>
  <si>
    <t>рішенням Вченої ради</t>
  </si>
  <si>
    <t>Університету "Україна"</t>
  </si>
  <si>
    <t>Екзамена-ційна сесія</t>
  </si>
  <si>
    <t>ІІІ. ПРАКТИКА</t>
  </si>
  <si>
    <t>II. ЗВЕДЕНІ ДАНІ ПРО БЮДЖЕТ ЧАСУ, тижні</t>
  </si>
  <si>
    <t>І. ЦИКЛ ЗАГАЛЬНОЇ ПІДГОТОВКИ</t>
  </si>
  <si>
    <t>ІІ. ЦИКЛ ПРОФЕСІЙНОЇ ПІДГОТОВКИ</t>
  </si>
  <si>
    <t xml:space="preserve">ЗАГАЛЬНА КІЛЬКІСТЬ ГОДИН </t>
  </si>
  <si>
    <r>
      <rPr>
        <sz val="12"/>
        <rFont val="Times New Roman"/>
        <family val="1"/>
        <charset val="204"/>
      </rPr>
      <t>підготовки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магістра</t>
    </r>
  </si>
  <si>
    <t>Інформаційні війни</t>
  </si>
  <si>
    <t>Філософія державного управління</t>
  </si>
  <si>
    <t>Основи корпоративної культури</t>
  </si>
  <si>
    <t>Психологія лідерства</t>
  </si>
  <si>
    <t>Інформаційно-аналітична діяльність</t>
  </si>
  <si>
    <t>Державна інформаційна політика</t>
  </si>
  <si>
    <t>Виробнича (переддипломна) практика</t>
  </si>
  <si>
    <t>Педагогічна практика</t>
  </si>
  <si>
    <t>Системи управління електронним документообігом</t>
  </si>
  <si>
    <t>Т</t>
  </si>
  <si>
    <t>С</t>
  </si>
  <si>
    <t>П</t>
  </si>
  <si>
    <r>
      <rPr>
        <u/>
        <sz val="10"/>
        <rFont val="Times New Roman"/>
        <family val="1"/>
        <charset val="204"/>
      </rPr>
      <t>на основі першого (бакалаврського) рівня</t>
    </r>
    <r>
      <rPr>
        <sz val="10"/>
        <rFont val="Times New Roman"/>
        <family val="1"/>
        <charset val="204"/>
      </rPr>
      <t xml:space="preserve">
</t>
    </r>
  </si>
  <si>
    <t>Педагогічна</t>
  </si>
  <si>
    <t>З</t>
  </si>
  <si>
    <t>І</t>
  </si>
  <si>
    <t>Атестація</t>
  </si>
  <si>
    <t>Соціологія рекламної діяльності</t>
  </si>
  <si>
    <t>Бренд менеджмент</t>
  </si>
  <si>
    <t>Місцеве самоврядування та суспільні комунікації</t>
  </si>
  <si>
    <t>Методологія, технологія та організація інформаційно-аналітичної роботи</t>
  </si>
  <si>
    <r>
      <t xml:space="preserve">спеціалізація   </t>
    </r>
    <r>
      <rPr>
        <b/>
        <u/>
        <sz val="10"/>
        <rFont val="Times New Roman"/>
        <family val="1"/>
        <charset val="204"/>
      </rPr>
      <t/>
    </r>
  </si>
  <si>
    <t>SMM-менеджмент</t>
  </si>
  <si>
    <t>Digital-копірайтинг</t>
  </si>
  <si>
    <t>Інформаційний менеджмент в органах державної влади</t>
  </si>
  <si>
    <t>Інформаційний менеджмент в організаціях</t>
  </si>
  <si>
    <t>І курс</t>
  </si>
  <si>
    <t>ІI курс</t>
  </si>
  <si>
    <t>з культури та сфери обслуговування</t>
  </si>
  <si>
    <t>______________ Н.В. Барна</t>
  </si>
  <si>
    <t>___________ О.П. Коляда</t>
  </si>
  <si>
    <t>ОК 1.1</t>
  </si>
  <si>
    <t>ОК 1.2</t>
  </si>
  <si>
    <t>ОК 1.3</t>
  </si>
  <si>
    <t>ОК 1.4</t>
  </si>
  <si>
    <t>ОК 2.1</t>
  </si>
  <si>
    <t>ОК 2.2</t>
  </si>
  <si>
    <t>ПР 1</t>
  </si>
  <si>
    <t>ПР 2</t>
  </si>
  <si>
    <t>ВК 1.1</t>
  </si>
  <si>
    <t>ВК 2.1</t>
  </si>
  <si>
    <t>ВК 2.6</t>
  </si>
  <si>
    <t>ВК 2.11</t>
  </si>
  <si>
    <t>Захист магістерської кваліфікаційної роботи</t>
  </si>
  <si>
    <t>кількість тижнів у семестрі</t>
  </si>
  <si>
    <t>Блок 1. Інформаційно-аналітична діяльність у сфері реклами і зв'язків із громадськістю</t>
  </si>
  <si>
    <r>
      <t>ВК 2.2</t>
    </r>
    <r>
      <rPr>
        <sz val="11"/>
        <color indexed="8"/>
        <rFont val="Calibri"/>
        <family val="2"/>
        <charset val="204"/>
      </rPr>
      <t/>
    </r>
  </si>
  <si>
    <t>Організація роботи відділів реклами і зв'зків із громадськістю</t>
  </si>
  <si>
    <r>
      <t>ВК 2.3</t>
    </r>
    <r>
      <rPr>
        <sz val="11"/>
        <color indexed="8"/>
        <rFont val="Calibri"/>
        <family val="2"/>
        <charset val="204"/>
      </rPr>
      <t/>
    </r>
  </si>
  <si>
    <r>
      <t>ВК 2.4</t>
    </r>
    <r>
      <rPr>
        <sz val="11"/>
        <color indexed="8"/>
        <rFont val="Calibri"/>
        <family val="2"/>
        <charset val="204"/>
      </rPr>
      <t/>
    </r>
  </si>
  <si>
    <r>
      <t>ВК 2.5</t>
    </r>
    <r>
      <rPr>
        <sz val="11"/>
        <color indexed="8"/>
        <rFont val="Calibri"/>
        <family val="2"/>
        <charset val="204"/>
      </rPr>
      <t/>
    </r>
  </si>
  <si>
    <t>Державна політика у сфері інноваційної діяльності</t>
  </si>
  <si>
    <r>
      <t>ВК 2.7</t>
    </r>
    <r>
      <rPr>
        <sz val="11"/>
        <color indexed="8"/>
        <rFont val="Calibri"/>
        <family val="2"/>
        <charset val="204"/>
      </rPr>
      <t/>
    </r>
  </si>
  <si>
    <r>
      <t>ВК 2.8</t>
    </r>
    <r>
      <rPr>
        <sz val="11"/>
        <color indexed="8"/>
        <rFont val="Calibri"/>
        <family val="2"/>
        <charset val="204"/>
      </rPr>
      <t/>
    </r>
  </si>
  <si>
    <r>
      <t>ВК 2.9</t>
    </r>
    <r>
      <rPr>
        <sz val="11"/>
        <color indexed="8"/>
        <rFont val="Calibri"/>
        <family val="2"/>
        <charset val="204"/>
      </rPr>
      <t/>
    </r>
  </si>
  <si>
    <r>
      <t>ВК 2.10</t>
    </r>
    <r>
      <rPr>
        <sz val="11"/>
        <color indexed="8"/>
        <rFont val="Calibri"/>
        <family val="2"/>
        <charset val="204"/>
      </rPr>
      <t/>
    </r>
  </si>
  <si>
    <t>Політична аналітика у сфері державного управління</t>
  </si>
  <si>
    <t>Блок 3. Інформаційно-аналітична діяльність та менеджмент бізнес-структур</t>
  </si>
  <si>
    <t>Інформаційний дизайн у документознавстві</t>
  </si>
  <si>
    <r>
      <t>ВК 2.12</t>
    </r>
    <r>
      <rPr>
        <sz val="11"/>
        <color indexed="8"/>
        <rFont val="Calibri"/>
        <family val="2"/>
        <charset val="204"/>
      </rPr>
      <t/>
    </r>
  </si>
  <si>
    <r>
      <t>ВК 2.13</t>
    </r>
    <r>
      <rPr>
        <sz val="11"/>
        <color indexed="8"/>
        <rFont val="Calibri"/>
        <family val="2"/>
        <charset val="204"/>
      </rPr>
      <t/>
    </r>
  </si>
  <si>
    <r>
      <t>ВК 2.14</t>
    </r>
    <r>
      <rPr>
        <sz val="11"/>
        <color indexed="8"/>
        <rFont val="Calibri"/>
        <family val="2"/>
        <charset val="204"/>
      </rPr>
      <t/>
    </r>
  </si>
  <si>
    <r>
      <t>ВК 2.15</t>
    </r>
    <r>
      <rPr>
        <sz val="11"/>
        <color indexed="8"/>
        <rFont val="Calibri"/>
        <family val="2"/>
        <charset val="204"/>
      </rPr>
      <t/>
    </r>
  </si>
  <si>
    <t>Голова Науково-методичного об'єднання</t>
  </si>
  <si>
    <r>
      <t xml:space="preserve">кваліфікація: </t>
    </r>
    <r>
      <rPr>
        <b/>
        <u/>
        <sz val="10"/>
        <rFont val="Times New Roman"/>
        <family val="1"/>
        <charset val="204"/>
      </rPr>
      <t/>
    </r>
  </si>
  <si>
    <r>
      <t xml:space="preserve">Код та найменування галузі  </t>
    </r>
    <r>
      <rPr>
        <b/>
        <u/>
        <sz val="10"/>
        <rFont val="Times New Roman"/>
        <family val="1"/>
        <charset val="204"/>
      </rPr>
      <t>02 Культура і мистецтво</t>
    </r>
  </si>
  <si>
    <r>
      <t xml:space="preserve">Код та найменування спеціальності </t>
    </r>
    <r>
      <rPr>
        <b/>
        <u/>
        <sz val="10"/>
        <rFont val="Times New Roman"/>
        <family val="1"/>
        <charset val="204"/>
      </rPr>
      <t>029 Інформаційна, бібліотечна та архівна справа</t>
    </r>
  </si>
  <si>
    <t>магістр з інформаційної, бібліотечної та архівної справи</t>
  </si>
  <si>
    <r>
      <t xml:space="preserve">Форма навчання: </t>
    </r>
    <r>
      <rPr>
        <sz val="10"/>
        <rFont val="Times New Roman"/>
        <family val="1"/>
        <charset val="204"/>
      </rPr>
      <t>денна</t>
    </r>
  </si>
  <si>
    <r>
      <t xml:space="preserve">Строк навчання: </t>
    </r>
    <r>
      <rPr>
        <sz val="10"/>
        <rFont val="Times New Roman"/>
        <family val="1"/>
        <charset val="204"/>
      </rPr>
      <t>1 рік 6 міс.</t>
    </r>
  </si>
  <si>
    <t xml:space="preserve">Академічна іноземна мова </t>
  </si>
  <si>
    <t>Всього ВК за циклом загальної підготовки</t>
  </si>
  <si>
    <t>Дисципліни вільного вибору студентів із загальноуніверситетського переліку дисциплін</t>
  </si>
  <si>
    <t>Всього ОК за циклом загальної підготовки</t>
  </si>
  <si>
    <t>Всього за циклом загальної підготовки</t>
  </si>
  <si>
    <t>Всього ОК за циклом професійної підготовки</t>
  </si>
  <si>
    <t>Всього ВК за циклом професійної підготовки</t>
  </si>
  <si>
    <t>Всього за циклом професійної підготовки</t>
  </si>
  <si>
    <t>Додаток 1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</si>
  <si>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</si>
  <si>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</si>
  <si>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</si>
  <si>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</si>
  <si>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</si>
  <si>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</si>
  <si>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</si>
  <si>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Для ОС "магістр"</t>
  </si>
  <si>
    <t>ІФМК</t>
  </si>
  <si>
    <t>денна, заочна, дистанційна</t>
  </si>
  <si>
    <t>ВК 2.12</t>
  </si>
  <si>
    <t>ВК 2.13</t>
  </si>
  <si>
    <t>ВК 2.14</t>
  </si>
  <si>
    <t>ВК 2.15</t>
  </si>
  <si>
    <t>-</t>
  </si>
  <si>
    <t>http://vo.ukraine.edu.ua/course/view.php?id=6241</t>
  </si>
  <si>
    <t>https://ab.uu.edu.ua/edu-discipline/derzh_politika_v_sferi_innovac_diyalnosti</t>
  </si>
  <si>
    <t>http://vo.ukraine.edu.ua/course/view.php?id=11391</t>
  </si>
  <si>
    <t>https://ab.uu.edu.ua/edu-discipline/misceve_samovryaduvannya_ta_suspilni_comunicatsii</t>
  </si>
  <si>
    <t>https://ab.uu.edu.ua/edu-discipline/inform_management_v_organah_derzh_vladi</t>
  </si>
  <si>
    <t>https://ab.uu.edu.ua/edu-discipline/psikhologiya_liderstva</t>
  </si>
  <si>
    <t>http://vo.ukraine.edu.ua/course/view.php?id=9449</t>
  </si>
  <si>
    <t>https://ab.uu.edu.ua/edu-discipline/poltanalitika_u_sferi_derzhupravlinnya</t>
  </si>
  <si>
    <t>Форма випускової атестації (іспит, дипломний проєкт (робота))</t>
  </si>
  <si>
    <t>Частка компонент загального циклу в загальному обсязі освітньої програми, %</t>
  </si>
  <si>
    <t>Частка вибіркових компонент у загальному обсязі освітньої програми, %</t>
  </si>
  <si>
    <t>Кількість курсових проєктів</t>
  </si>
  <si>
    <t>Додаток 2</t>
  </si>
  <si>
    <t>ІЕМ</t>
  </si>
  <si>
    <t>Кафедра маркетингу</t>
  </si>
  <si>
    <t>Кафедра туризму, документних та міжкультурних комунікацій</t>
  </si>
  <si>
    <t>проєкти</t>
  </si>
  <si>
    <t>Блок 2. Державне управління та менеджмент органів влади та управління</t>
  </si>
  <si>
    <r>
      <t>ПОЗНАЧЕННЯ:</t>
    </r>
    <r>
      <rPr>
        <sz val="8"/>
        <rFont val="Times New Roman"/>
        <family val="1"/>
        <charset val="204"/>
      </rPr>
      <t xml:space="preserve"> Т – теоретичне навчання; С – екзаменаційна сесія; П – практика; К – канікули; Д – написання магістерського проекту; Е – складання комплексного екзамену; З – захист магістерського проєкту. </t>
    </r>
  </si>
  <si>
    <t>Виконання дипломного проєкту 
(роботи)</t>
  </si>
  <si>
    <t>Зв'язки із громадськістю</t>
  </si>
  <si>
    <t>Естетика реклами</t>
  </si>
  <si>
    <t>http://vo.ukraine.edu.ua/course/view.php?id=9626</t>
  </si>
  <si>
    <t>http://vo.ukraine.edu.ua/course/view.php?id=5028</t>
  </si>
  <si>
    <t>Зимбалевська Ю.В.</t>
  </si>
  <si>
    <t>Кафедра журналістики, видавничої справи, поліграфії та редагування</t>
  </si>
  <si>
    <t>http://vo.ukraine.edu.ua/course/view.php?id=7958</t>
  </si>
  <si>
    <t>https://ab.uu.edu.ua/edu-discipline/estetika_reclami</t>
  </si>
  <si>
    <t>https://ab.uu.edu.ua/edu-discipline/brend_menedzhment</t>
  </si>
  <si>
    <t>https://ab.uu.edu.ua/edu-discipline/organizaciya_roboti_viddiliv_reclani_i_pr</t>
  </si>
  <si>
    <t>https://ab.uu.edu.ua/edu-discipline/sociologiya_reclamnoi_diyalnosti</t>
  </si>
  <si>
    <t>https://ab.uu.edu.ua/edu-discipline/informatsiinii_dizain_u_dokumentoznavstvi</t>
  </si>
  <si>
    <t>https://ab.uu.edu.ua/edu-discipline/infomanagement_v_organizaciyah</t>
  </si>
  <si>
    <t>https://ab.uu.edu.ua/edu-discipline/osnovi_korporativnoyi_kulturi</t>
  </si>
  <si>
    <t>https://ab.uu.edu.ua/edu-discipline/metodologiya_tehnologiya_ta_org_inform_analit_roboti</t>
  </si>
  <si>
    <t>https://ab.uu.edu.ua/edu-discipline/sistemi_upravlinnya_elektronnim_dokumentoobigom</t>
  </si>
  <si>
    <t>_______________ П.М. Таланчук</t>
  </si>
  <si>
    <t>Інформаційна політика та безпека</t>
  </si>
  <si>
    <t>Проректор з освітньої</t>
  </si>
  <si>
    <t>діяльності</t>
  </si>
  <si>
    <t>Начальник управління моніторингу якості освіти, ліцензування та акредитації</t>
  </si>
  <si>
    <t>______________Л.В. Володіна</t>
  </si>
  <si>
    <t>Пропозиції кафедри до каталогу вибіркових дисциплін циклу загальної підготовки</t>
  </si>
  <si>
    <t>Пропозиції кафедри до каталогу вибіркових дисциплін циклу професійної підготовки</t>
  </si>
  <si>
    <t>ВК 1.2</t>
  </si>
  <si>
    <t>Магістерська кваліфікаційна робота</t>
  </si>
  <si>
    <t>"____"  _____________ 2022 р.</t>
  </si>
  <si>
    <t>"____"  _____________ 2022  р.</t>
  </si>
  <si>
    <t>Бренд-менеджмент</t>
  </si>
  <si>
    <t>"28" квітня 2022 року</t>
  </si>
  <si>
    <t>протокол № 3</t>
  </si>
  <si>
    <t>від "28" квітня 2022 року</t>
  </si>
  <si>
    <t>Білоцерківський інститут економіки та управління</t>
  </si>
  <si>
    <t>Директор Білоцерківського  інституту</t>
  </si>
  <si>
    <t>економіки та управління</t>
  </si>
  <si>
    <t xml:space="preserve">______________ Я.В. Новак      </t>
  </si>
  <si>
    <t>Завідувач кафедри інформаційної аналітики,</t>
  </si>
  <si>
    <t xml:space="preserve"> фінансів, банківської справи та страхування</t>
  </si>
  <si>
    <t>______________ І.Г. Романченко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</si>
</sst>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\1\.0"/>
    <numFmt numFmtId="166" formatCode="\1\.00"/>
    <numFmt numFmtId="167" formatCode="\2\.0"/>
    <numFmt numFmtId="168" formatCode="\3\.0"/>
    <numFmt numFmtId="169" formatCode="\3\.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0"/>
      <name val="Times New Roman Cyr"/>
      <charset val="204"/>
    </font>
    <font>
      <sz val="10"/>
      <name val="Condens"/>
      <charset val="238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22"/>
      <name val="Times New Roman Cyr"/>
      <charset val="204"/>
    </font>
    <font>
      <sz val="22"/>
      <name val="Times New Roman Cyr"/>
      <charset val="204"/>
    </font>
    <font>
      <sz val="11"/>
      <name val="Times New Roman Cyr"/>
      <charset val="204"/>
    </font>
    <font>
      <sz val="12"/>
      <name val="Arial Cyr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color indexed="10"/>
      <name val="Arial Cyr"/>
      <family val="2"/>
      <charset val="204"/>
    </font>
    <font>
      <sz val="10"/>
      <color indexed="56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color indexed="56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1"/>
      <color indexed="58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2"/>
      <color indexed="58"/>
      <name val="Times New Roman"/>
      <family val="1"/>
      <charset val="204"/>
    </font>
    <font>
      <b/>
      <sz val="12"/>
      <color indexed="18"/>
      <name val="Times New Roman Cyr"/>
      <family val="1"/>
      <charset val="204"/>
    </font>
    <font>
      <sz val="11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6"/>
      </right>
      <top style="medium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medium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67" fillId="0" borderId="0" applyNumberFormat="0" applyFill="0" applyBorder="0" applyAlignment="0" applyProtection="0"/>
    <xf numFmtId="0" fontId="66" fillId="0" borderId="0"/>
    <xf numFmtId="0" fontId="66" fillId="0" borderId="0"/>
    <xf numFmtId="9" fontId="3" fillId="0" borderId="0" applyFont="0" applyFill="0" applyBorder="0" applyAlignment="0" applyProtection="0"/>
  </cellStyleXfs>
  <cellXfs count="9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Continuous"/>
    </xf>
    <xf numFmtId="0" fontId="3" fillId="0" borderId="1" xfId="0" applyFont="1" applyBorder="1"/>
    <xf numFmtId="167" fontId="0" fillId="0" borderId="2" xfId="0" applyNumberFormat="1" applyBorder="1"/>
    <xf numFmtId="168" fontId="0" fillId="0" borderId="2" xfId="0" applyNumberFormat="1" applyBorder="1"/>
    <xf numFmtId="169" fontId="0" fillId="0" borderId="2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165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/>
    <xf numFmtId="0" fontId="0" fillId="0" borderId="21" xfId="0" applyBorder="1" applyAlignment="1"/>
    <xf numFmtId="0" fontId="0" fillId="0" borderId="27" xfId="0" applyBorder="1" applyAlignment="1"/>
    <xf numFmtId="0" fontId="0" fillId="0" borderId="28" xfId="0" applyBorder="1"/>
    <xf numFmtId="0" fontId="2" fillId="0" borderId="3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0" xfId="0" applyAlignment="1"/>
    <xf numFmtId="0" fontId="0" fillId="0" borderId="26" xfId="0" applyBorder="1" applyAlignment="1">
      <alignment horizontal="centerContinuous"/>
    </xf>
    <xf numFmtId="0" fontId="0" fillId="0" borderId="29" xfId="0" applyBorder="1"/>
    <xf numFmtId="0" fontId="2" fillId="0" borderId="0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30" xfId="0" applyBorder="1"/>
    <xf numFmtId="0" fontId="0" fillId="0" borderId="31" xfId="0" applyBorder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2" fillId="0" borderId="2" xfId="0" applyFont="1" applyBorder="1"/>
    <xf numFmtId="0" fontId="2" fillId="0" borderId="0" xfId="0" applyFont="1" applyBorder="1"/>
    <xf numFmtId="0" fontId="0" fillId="0" borderId="0" xfId="0" quotePrefix="1" applyAlignment="1">
      <alignment horizontal="left"/>
    </xf>
    <xf numFmtId="0" fontId="0" fillId="0" borderId="2" xfId="0" quotePrefix="1" applyBorder="1" applyAlignment="1">
      <alignment horizontal="left"/>
    </xf>
    <xf numFmtId="0" fontId="0" fillId="0" borderId="4" xfId="0" applyBorder="1"/>
    <xf numFmtId="0" fontId="0" fillId="0" borderId="32" xfId="0" applyBorder="1" applyAlignment="1">
      <alignment horizontal="centerContinuous"/>
    </xf>
    <xf numFmtId="0" fontId="0" fillId="0" borderId="28" xfId="0" applyBorder="1" applyAlignment="1"/>
    <xf numFmtId="165" fontId="0" fillId="0" borderId="13" xfId="0" applyNumberFormat="1" applyBorder="1" applyAlignment="1">
      <alignment horizontal="center" vertical="center"/>
    </xf>
    <xf numFmtId="0" fontId="0" fillId="0" borderId="3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4" fillId="0" borderId="18" xfId="0" applyFont="1" applyBorder="1"/>
    <xf numFmtId="0" fontId="4" fillId="0" borderId="25" xfId="0" applyFont="1" applyBorder="1"/>
    <xf numFmtId="0" fontId="0" fillId="0" borderId="2" xfId="0" applyBorder="1" applyAlignment="1">
      <alignment horizontal="left"/>
    </xf>
    <xf numFmtId="169" fontId="0" fillId="0" borderId="33" xfId="0" applyNumberFormat="1" applyBorder="1"/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top"/>
    </xf>
    <xf numFmtId="49" fontId="0" fillId="0" borderId="34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33" xfId="0" applyBorder="1"/>
    <xf numFmtId="1" fontId="0" fillId="0" borderId="2" xfId="0" applyNumberFormat="1" applyBorder="1"/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wrapText="1"/>
    </xf>
    <xf numFmtId="49" fontId="0" fillId="0" borderId="19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 applyAlignment="1"/>
    <xf numFmtId="0" fontId="8" fillId="0" borderId="0" xfId="0" applyFont="1"/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35" xfId="0" applyFont="1" applyBorder="1" applyAlignment="1">
      <alignment horizontal="centerContinuous"/>
    </xf>
    <xf numFmtId="0" fontId="17" fillId="0" borderId="1" xfId="0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33" xfId="0" applyFont="1" applyBorder="1"/>
    <xf numFmtId="0" fontId="17" fillId="0" borderId="33" xfId="0" applyFont="1" applyBorder="1" applyAlignment="1">
      <alignment horizontal="centerContinuous"/>
    </xf>
    <xf numFmtId="0" fontId="7" fillId="0" borderId="36" xfId="0" applyFont="1" applyBorder="1" applyAlignment="1">
      <alignment horizontal="centerContinuous"/>
    </xf>
    <xf numFmtId="0" fontId="8" fillId="0" borderId="12" xfId="0" applyFont="1" applyBorder="1"/>
    <xf numFmtId="0" fontId="14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14" fillId="0" borderId="12" xfId="0" applyFont="1" applyBorder="1"/>
    <xf numFmtId="0" fontId="17" fillId="0" borderId="12" xfId="0" applyFont="1" applyBorder="1" applyAlignment="1">
      <alignment horizontal="centerContinuous"/>
    </xf>
    <xf numFmtId="0" fontId="14" fillId="0" borderId="12" xfId="0" applyFont="1" applyBorder="1" applyAlignment="1"/>
    <xf numFmtId="0" fontId="7" fillId="0" borderId="37" xfId="0" applyFont="1" applyBorder="1" applyAlignment="1">
      <alignment horizontal="centerContinuous"/>
    </xf>
    <xf numFmtId="0" fontId="7" fillId="0" borderId="38" xfId="0" applyFont="1" applyBorder="1" applyAlignment="1">
      <alignment horizontal="centerContinuous"/>
    </xf>
    <xf numFmtId="0" fontId="8" fillId="0" borderId="1" xfId="0" applyFont="1" applyBorder="1"/>
    <xf numFmtId="0" fontId="14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4" fillId="0" borderId="1" xfId="0" applyFont="1" applyBorder="1"/>
    <xf numFmtId="0" fontId="14" fillId="0" borderId="1" xfId="0" applyFont="1" applyBorder="1" applyAlignment="1"/>
    <xf numFmtId="0" fontId="7" fillId="0" borderId="24" xfId="0" applyFont="1" applyBorder="1" applyAlignment="1">
      <alignment horizontal="centerContinuous"/>
    </xf>
    <xf numFmtId="0" fontId="7" fillId="0" borderId="39" xfId="0" applyFont="1" applyBorder="1" applyAlignment="1">
      <alignment horizontal="centerContinuous"/>
    </xf>
    <xf numFmtId="0" fontId="8" fillId="0" borderId="18" xfId="0" applyFont="1" applyBorder="1"/>
    <xf numFmtId="0" fontId="5" fillId="0" borderId="18" xfId="0" applyFont="1" applyBorder="1" applyAlignment="1">
      <alignment horizontal="centerContinuous"/>
    </xf>
    <xf numFmtId="0" fontId="14" fillId="0" borderId="18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14" fillId="0" borderId="0" xfId="0" applyFont="1" applyAlignment="1"/>
    <xf numFmtId="0" fontId="13" fillId="0" borderId="40" xfId="0" applyFont="1" applyBorder="1" applyAlignment="1"/>
    <xf numFmtId="0" fontId="6" fillId="0" borderId="40" xfId="0" applyFont="1" applyBorder="1" applyAlignment="1">
      <alignment horizontal="centerContinuous"/>
    </xf>
    <xf numFmtId="0" fontId="17" fillId="0" borderId="40" xfId="0" applyFont="1" applyBorder="1" applyAlignment="1">
      <alignment horizontal="centerContinuous"/>
    </xf>
    <xf numFmtId="0" fontId="8" fillId="0" borderId="40" xfId="0" applyFont="1" applyBorder="1" applyAlignment="1">
      <alignment horizontal="centerContinuous"/>
    </xf>
    <xf numFmtId="0" fontId="14" fillId="0" borderId="0" xfId="0" applyFont="1"/>
    <xf numFmtId="0" fontId="18" fillId="0" borderId="0" xfId="0" applyFont="1"/>
    <xf numFmtId="0" fontId="17" fillId="0" borderId="0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16" fontId="0" fillId="0" borderId="0" xfId="0" applyNumberFormat="1"/>
    <xf numFmtId="0" fontId="8" fillId="0" borderId="0" xfId="0" applyFont="1" applyAlignment="1">
      <alignment horizontal="centerContinuous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1" xfId="0" applyFont="1" applyBorder="1" applyAlignment="1">
      <alignment horizontal="centerContinuous"/>
    </xf>
    <xf numFmtId="0" fontId="19" fillId="0" borderId="15" xfId="0" applyFont="1" applyBorder="1" applyAlignment="1">
      <alignment horizontal="centerContinuous"/>
    </xf>
    <xf numFmtId="0" fontId="17" fillId="0" borderId="18" xfId="0" applyFont="1" applyBorder="1"/>
    <xf numFmtId="0" fontId="8" fillId="0" borderId="0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20" fillId="0" borderId="0" xfId="0" applyFont="1" applyAlignment="1">
      <alignment horizontal="centerContinuous"/>
    </xf>
    <xf numFmtId="0" fontId="8" fillId="0" borderId="0" xfId="0" quotePrefix="1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Continuous"/>
    </xf>
    <xf numFmtId="0" fontId="19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applyFont="1"/>
    <xf numFmtId="0" fontId="8" fillId="0" borderId="0" xfId="0" quotePrefix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4" fillId="0" borderId="19" xfId="0" applyFont="1" applyBorder="1" applyAlignment="1">
      <alignment horizontal="centerContinuous"/>
    </xf>
    <xf numFmtId="0" fontId="14" fillId="0" borderId="0" xfId="0" applyFont="1" applyAlignment="1">
      <alignment horizontal="center"/>
    </xf>
    <xf numFmtId="0" fontId="17" fillId="0" borderId="41" xfId="0" applyFont="1" applyBorder="1" applyAlignment="1">
      <alignment horizontal="centerContinuous"/>
    </xf>
    <xf numFmtId="0" fontId="17" fillId="0" borderId="42" xfId="0" applyFont="1" applyBorder="1" applyAlignment="1">
      <alignment horizontal="centerContinuous"/>
    </xf>
    <xf numFmtId="0" fontId="17" fillId="0" borderId="11" xfId="0" applyFont="1" applyBorder="1" applyAlignment="1">
      <alignment horizontal="centerContinuous"/>
    </xf>
    <xf numFmtId="0" fontId="8" fillId="0" borderId="19" xfId="0" applyFont="1" applyBorder="1"/>
    <xf numFmtId="0" fontId="17" fillId="0" borderId="4" xfId="0" applyFont="1" applyBorder="1" applyAlignment="1">
      <alignment horizontal="centerContinuous"/>
    </xf>
    <xf numFmtId="0" fontId="17" fillId="0" borderId="1" xfId="0" applyFont="1" applyBorder="1"/>
    <xf numFmtId="0" fontId="21" fillId="0" borderId="1" xfId="0" applyFont="1" applyBorder="1"/>
    <xf numFmtId="0" fontId="11" fillId="0" borderId="12" xfId="0" applyFont="1" applyBorder="1"/>
    <xf numFmtId="0" fontId="11" fillId="0" borderId="1" xfId="0" applyFont="1" applyBorder="1"/>
    <xf numFmtId="0" fontId="22" fillId="0" borderId="3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43" xfId="0" applyBorder="1" applyAlignment="1">
      <alignment vertical="center" wrapText="1"/>
    </xf>
    <xf numFmtId="49" fontId="0" fillId="0" borderId="33" xfId="0" applyNumberFormat="1" applyBorder="1" applyAlignment="1">
      <alignment horizontal="center" vertical="top"/>
    </xf>
    <xf numFmtId="0" fontId="0" fillId="0" borderId="2" xfId="0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164" fontId="23" fillId="0" borderId="44" xfId="0" applyNumberFormat="1" applyFont="1" applyBorder="1"/>
    <xf numFmtId="164" fontId="23" fillId="0" borderId="1" xfId="0" applyNumberFormat="1" applyFont="1" applyBorder="1"/>
    <xf numFmtId="164" fontId="24" fillId="0" borderId="2" xfId="0" applyNumberFormat="1" applyFont="1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1" xfId="0" applyNumberFormat="1" applyBorder="1"/>
    <xf numFmtId="1" fontId="23" fillId="0" borderId="1" xfId="0" applyNumberFormat="1" applyFont="1" applyBorder="1"/>
    <xf numFmtId="1" fontId="26" fillId="0" borderId="46" xfId="0" applyNumberFormat="1" applyFont="1" applyBorder="1" applyAlignment="1" applyProtection="1">
      <alignment horizontal="center" vertical="center"/>
      <protection hidden="1"/>
    </xf>
    <xf numFmtId="1" fontId="26" fillId="0" borderId="47" xfId="0" applyNumberFormat="1" applyFont="1" applyBorder="1" applyAlignment="1" applyProtection="1">
      <alignment horizontal="center" vertical="center"/>
      <protection hidden="1"/>
    </xf>
    <xf numFmtId="0" fontId="23" fillId="0" borderId="1" xfId="0" applyFont="1" applyBorder="1"/>
    <xf numFmtId="0" fontId="25" fillId="0" borderId="0" xfId="0" applyFont="1" applyBorder="1"/>
    <xf numFmtId="0" fontId="2" fillId="0" borderId="19" xfId="0" applyFont="1" applyBorder="1" applyAlignment="1">
      <alignment horizontal="centerContinuous"/>
    </xf>
    <xf numFmtId="0" fontId="0" fillId="0" borderId="35" xfId="0" applyBorder="1"/>
    <xf numFmtId="0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0" fillId="0" borderId="0" xfId="0" applyFont="1"/>
    <xf numFmtId="0" fontId="29" fillId="0" borderId="0" xfId="0" applyFont="1" applyBorder="1" applyAlignment="1">
      <alignment horizontal="left" vertical="center"/>
    </xf>
    <xf numFmtId="0" fontId="29" fillId="0" borderId="0" xfId="0" applyFont="1"/>
    <xf numFmtId="0" fontId="29" fillId="0" borderId="0" xfId="0" applyFont="1" applyBorder="1"/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31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right" vertical="center"/>
    </xf>
    <xf numFmtId="1" fontId="30" fillId="2" borderId="52" xfId="0" applyNumberFormat="1" applyFont="1" applyFill="1" applyBorder="1" applyAlignment="1">
      <alignment horizontal="center" vertical="center"/>
    </xf>
    <xf numFmtId="1" fontId="30" fillId="2" borderId="53" xfId="0" applyNumberFormat="1" applyFont="1" applyFill="1" applyBorder="1" applyAlignment="1">
      <alignment horizontal="center" vertical="center"/>
    </xf>
    <xf numFmtId="1" fontId="30" fillId="2" borderId="54" xfId="0" applyNumberFormat="1" applyFont="1" applyFill="1" applyBorder="1" applyAlignment="1">
      <alignment horizontal="center" vertical="center"/>
    </xf>
    <xf numFmtId="1" fontId="30" fillId="2" borderId="55" xfId="0" applyNumberFormat="1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/>
    <xf numFmtId="0" fontId="28" fillId="0" borderId="48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left"/>
    </xf>
    <xf numFmtId="0" fontId="33" fillId="0" borderId="3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1" fillId="0" borderId="0" xfId="0" applyFont="1" applyFill="1"/>
    <xf numFmtId="0" fontId="31" fillId="0" borderId="0" xfId="0" applyFont="1" applyFill="1" applyBorder="1"/>
    <xf numFmtId="0" fontId="29" fillId="3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" fontId="30" fillId="0" borderId="15" xfId="0" applyNumberFormat="1" applyFont="1" applyFill="1" applyBorder="1" applyAlignment="1">
      <alignment horizontal="center" vertical="center"/>
    </xf>
    <xf numFmtId="1" fontId="30" fillId="0" borderId="4" xfId="0" applyNumberFormat="1" applyFont="1" applyFill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/>
    </xf>
    <xf numFmtId="1" fontId="30" fillId="3" borderId="15" xfId="0" applyNumberFormat="1" applyFont="1" applyFill="1" applyBorder="1" applyAlignment="1">
      <alignment horizontal="center" vertical="center"/>
    </xf>
    <xf numFmtId="1" fontId="30" fillId="3" borderId="32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  <protection hidden="1"/>
    </xf>
    <xf numFmtId="1" fontId="28" fillId="0" borderId="24" xfId="0" applyNumberFormat="1" applyFont="1" applyFill="1" applyBorder="1" applyAlignment="1" applyProtection="1">
      <alignment horizontal="center" vertical="center"/>
      <protection hidden="1"/>
    </xf>
    <xf numFmtId="1" fontId="28" fillId="0" borderId="1" xfId="0" applyNumberFormat="1" applyFont="1" applyBorder="1" applyAlignment="1" applyProtection="1">
      <alignment horizontal="center" vertical="center"/>
      <protection hidden="1"/>
    </xf>
    <xf numFmtId="1" fontId="28" fillId="0" borderId="4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1" fontId="30" fillId="4" borderId="1" xfId="0" applyNumberFormat="1" applyFont="1" applyFill="1" applyBorder="1" applyAlignment="1">
      <alignment horizontal="center" vertical="center"/>
    </xf>
    <xf numFmtId="1" fontId="30" fillId="4" borderId="24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vertical="center" wrapText="1"/>
      <protection locked="0"/>
    </xf>
    <xf numFmtId="2" fontId="28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57" xfId="0" applyFont="1" applyFill="1" applyBorder="1" applyAlignment="1">
      <alignment horizontal="left" vertical="center" wrapText="1"/>
    </xf>
    <xf numFmtId="0" fontId="28" fillId="0" borderId="43" xfId="0" applyFont="1" applyBorder="1" applyAlignment="1" applyProtection="1">
      <alignment horizontal="center" vertical="center" wrapText="1"/>
      <protection locked="0"/>
    </xf>
    <xf numFmtId="0" fontId="28" fillId="0" borderId="43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1" fontId="28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28" fillId="0" borderId="34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1" fontId="28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49" fontId="14" fillId="0" borderId="57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 applyProtection="1">
      <alignment vertical="center" wrapText="1"/>
    </xf>
    <xf numFmtId="1" fontId="28" fillId="0" borderId="18" xfId="0" applyNumberFormat="1" applyFont="1" applyBorder="1" applyAlignment="1" applyProtection="1">
      <alignment horizontal="center" vertical="center"/>
      <protection hidden="1"/>
    </xf>
    <xf numFmtId="1" fontId="28" fillId="0" borderId="25" xfId="0" applyNumberFormat="1" applyFont="1" applyBorder="1" applyAlignment="1" applyProtection="1">
      <alignment horizontal="center" vertical="center"/>
      <protection hidden="1"/>
    </xf>
    <xf numFmtId="1" fontId="28" fillId="0" borderId="46" xfId="0" applyNumberFormat="1" applyFont="1" applyBorder="1" applyAlignment="1" applyProtection="1">
      <alignment horizontal="center" vertical="center"/>
      <protection hidden="1"/>
    </xf>
    <xf numFmtId="1" fontId="28" fillId="0" borderId="60" xfId="0" applyNumberFormat="1" applyFont="1" applyBorder="1" applyAlignment="1" applyProtection="1">
      <alignment horizontal="center" vertical="center"/>
      <protection hidden="1"/>
    </xf>
    <xf numFmtId="1" fontId="28" fillId="0" borderId="61" xfId="0" applyNumberFormat="1" applyFont="1" applyBorder="1" applyAlignment="1" applyProtection="1">
      <alignment horizontal="center" vertical="center"/>
      <protection hidden="1"/>
    </xf>
    <xf numFmtId="1" fontId="28" fillId="0" borderId="62" xfId="0" applyNumberFormat="1" applyFont="1" applyBorder="1" applyAlignment="1" applyProtection="1">
      <alignment horizontal="center" vertical="center"/>
      <protection hidden="1"/>
    </xf>
    <xf numFmtId="1" fontId="28" fillId="0" borderId="0" xfId="0" applyNumberFormat="1" applyFont="1" applyBorder="1" applyAlignment="1" applyProtection="1">
      <alignment horizontal="center" vertical="center"/>
      <protection hidden="1"/>
    </xf>
    <xf numFmtId="1" fontId="28" fillId="0" borderId="63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3" borderId="3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" fontId="28" fillId="0" borderId="24" xfId="0" applyNumberFormat="1" applyFont="1" applyBorder="1" applyAlignment="1" applyProtection="1">
      <alignment horizontal="center" vertical="center"/>
      <protection hidden="1"/>
    </xf>
    <xf numFmtId="0" fontId="52" fillId="0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1" fontId="52" fillId="0" borderId="58" xfId="0" applyNumberFormat="1" applyFont="1" applyFill="1" applyBorder="1" applyAlignment="1" applyProtection="1">
      <alignment horizontal="center" vertical="center"/>
      <protection locked="0"/>
    </xf>
    <xf numFmtId="0" fontId="52" fillId="0" borderId="1" xfId="0" applyFont="1" applyFill="1" applyBorder="1" applyAlignment="1" applyProtection="1">
      <alignment horizontal="center" vertical="center"/>
      <protection locked="0"/>
    </xf>
    <xf numFmtId="0" fontId="52" fillId="0" borderId="34" xfId="0" applyFont="1" applyFill="1" applyBorder="1" applyAlignment="1" applyProtection="1">
      <alignment horizontal="center" vertical="center"/>
      <protection locked="0"/>
    </xf>
    <xf numFmtId="0" fontId="53" fillId="0" borderId="1" xfId="0" applyFont="1" applyFill="1" applyBorder="1" applyAlignment="1" applyProtection="1">
      <alignment horizontal="center" vertical="center"/>
      <protection locked="0"/>
    </xf>
    <xf numFmtId="0" fontId="52" fillId="0" borderId="59" xfId="0" applyFont="1" applyFill="1" applyBorder="1" applyAlignment="1" applyProtection="1">
      <alignment horizontal="center" vertical="center"/>
    </xf>
    <xf numFmtId="1" fontId="52" fillId="0" borderId="1" xfId="0" applyNumberFormat="1" applyFont="1" applyFill="1" applyBorder="1" applyAlignment="1" applyProtection="1">
      <alignment horizontal="center" vertical="center"/>
      <protection hidden="1"/>
    </xf>
    <xf numFmtId="1" fontId="52" fillId="0" borderId="24" xfId="0" applyNumberFormat="1" applyFont="1" applyFill="1" applyBorder="1" applyAlignment="1" applyProtection="1">
      <alignment horizontal="center" vertical="center"/>
      <protection hidden="1"/>
    </xf>
    <xf numFmtId="167" fontId="52" fillId="0" borderId="64" xfId="0" applyNumberFormat="1" applyFont="1" applyFill="1" applyBorder="1" applyAlignment="1" applyProtection="1">
      <alignment horizontal="center" vertical="center"/>
      <protection locked="0"/>
    </xf>
    <xf numFmtId="0" fontId="52" fillId="0" borderId="15" xfId="0" applyNumberFormat="1" applyFont="1" applyFill="1" applyBorder="1" applyAlignment="1" applyProtection="1">
      <alignment horizontal="center" vertical="center"/>
      <protection locked="0"/>
    </xf>
    <xf numFmtId="0" fontId="52" fillId="0" borderId="43" xfId="0" applyFont="1" applyFill="1" applyBorder="1" applyAlignment="1">
      <alignment horizontal="center" vertical="center"/>
    </xf>
    <xf numFmtId="1" fontId="52" fillId="0" borderId="4" xfId="0" applyNumberFormat="1" applyFont="1" applyFill="1" applyBorder="1" applyAlignment="1">
      <alignment horizontal="center" vertical="center"/>
    </xf>
    <xf numFmtId="1" fontId="53" fillId="0" borderId="15" xfId="0" applyNumberFormat="1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/>
    </xf>
    <xf numFmtId="167" fontId="52" fillId="0" borderId="39" xfId="0" applyNumberFormat="1" applyFont="1" applyFill="1" applyBorder="1" applyAlignment="1" applyProtection="1">
      <alignment horizontal="center" vertical="center"/>
      <protection locked="0"/>
    </xf>
    <xf numFmtId="0" fontId="52" fillId="0" borderId="18" xfId="0" applyNumberFormat="1" applyFont="1" applyFill="1" applyBorder="1" applyAlignment="1" applyProtection="1">
      <alignment horizontal="center" vertical="center"/>
      <protection locked="0"/>
    </xf>
    <xf numFmtId="0" fontId="52" fillId="0" borderId="18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1" fontId="52" fillId="0" borderId="17" xfId="0" applyNumberFormat="1" applyFont="1" applyFill="1" applyBorder="1" applyAlignment="1">
      <alignment horizontal="center" vertical="center"/>
    </xf>
    <xf numFmtId="1" fontId="53" fillId="0" borderId="18" xfId="0" applyNumberFormat="1" applyFont="1" applyFill="1" applyBorder="1" applyAlignment="1">
      <alignment horizontal="center" vertical="center"/>
    </xf>
    <xf numFmtId="1" fontId="52" fillId="0" borderId="66" xfId="0" applyNumberFormat="1" applyFont="1" applyFill="1" applyBorder="1" applyAlignment="1" applyProtection="1">
      <alignment horizontal="center" vertical="center"/>
      <protection locked="0"/>
    </xf>
    <xf numFmtId="0" fontId="52" fillId="0" borderId="17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/>
    </xf>
    <xf numFmtId="1" fontId="53" fillId="0" borderId="4" xfId="0" applyNumberFormat="1" applyFont="1" applyFill="1" applyBorder="1" applyAlignment="1">
      <alignment horizontal="center" vertical="center"/>
    </xf>
    <xf numFmtId="1" fontId="53" fillId="3" borderId="15" xfId="0" applyNumberFormat="1" applyFont="1" applyFill="1" applyBorder="1" applyAlignment="1">
      <alignment horizontal="center" vertical="center"/>
    </xf>
    <xf numFmtId="1" fontId="52" fillId="0" borderId="47" xfId="0" applyNumberFormat="1" applyFont="1" applyFill="1" applyBorder="1" applyAlignment="1" applyProtection="1">
      <alignment horizontal="center" vertical="center"/>
      <protection hidden="1"/>
    </xf>
    <xf numFmtId="1" fontId="52" fillId="0" borderId="67" xfId="0" applyNumberFormat="1" applyFont="1" applyFill="1" applyBorder="1" applyAlignment="1" applyProtection="1">
      <alignment horizontal="center" vertical="center"/>
      <protection hidden="1"/>
    </xf>
    <xf numFmtId="167" fontId="52" fillId="0" borderId="38" xfId="0" applyNumberFormat="1" applyFont="1" applyFill="1" applyBorder="1" applyAlignment="1" applyProtection="1">
      <alignment horizontal="center" vertical="center"/>
      <protection locked="0"/>
    </xf>
    <xf numFmtId="0" fontId="53" fillId="0" borderId="1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1" fontId="53" fillId="0" borderId="1" xfId="0" applyNumberFormat="1" applyFont="1" applyFill="1" applyBorder="1" applyAlignment="1">
      <alignment horizontal="center" vertical="center"/>
    </xf>
    <xf numFmtId="1" fontId="52" fillId="0" borderId="59" xfId="0" applyNumberFormat="1" applyFont="1" applyFill="1" applyBorder="1" applyAlignment="1" applyProtection="1">
      <alignment horizontal="center" vertical="center"/>
      <protection locked="0"/>
    </xf>
    <xf numFmtId="1" fontId="53" fillId="0" borderId="10" xfId="0" applyNumberFormat="1" applyFont="1" applyFill="1" applyBorder="1" applyAlignment="1">
      <alignment horizontal="center" vertical="center"/>
    </xf>
    <xf numFmtId="1" fontId="53" fillId="3" borderId="1" xfId="0" applyNumberFormat="1" applyFont="1" applyFill="1" applyBorder="1" applyAlignment="1">
      <alignment horizontal="center" vertical="center"/>
    </xf>
    <xf numFmtId="1" fontId="52" fillId="0" borderId="60" xfId="0" applyNumberFormat="1" applyFont="1" applyFill="1" applyBorder="1" applyAlignment="1" applyProtection="1">
      <alignment horizontal="center" vertical="center"/>
      <protection hidden="1"/>
    </xf>
    <xf numFmtId="1" fontId="52" fillId="0" borderId="68" xfId="0" applyNumberFormat="1" applyFont="1" applyFill="1" applyBorder="1" applyAlignment="1" applyProtection="1">
      <alignment horizontal="center" vertical="center"/>
      <protection hidden="1"/>
    </xf>
    <xf numFmtId="167" fontId="52" fillId="0" borderId="69" xfId="0" applyNumberFormat="1" applyFont="1" applyFill="1" applyBorder="1" applyAlignment="1" applyProtection="1">
      <alignment horizontal="center" vertical="center"/>
      <protection locked="0"/>
    </xf>
    <xf numFmtId="164" fontId="53" fillId="0" borderId="10" xfId="0" applyNumberFormat="1" applyFont="1" applyFill="1" applyBorder="1" applyAlignment="1">
      <alignment horizontal="center" vertical="center"/>
    </xf>
    <xf numFmtId="164" fontId="53" fillId="0" borderId="1" xfId="0" applyNumberFormat="1" applyFont="1" applyFill="1" applyBorder="1" applyAlignment="1">
      <alignment horizontal="center" vertical="center"/>
    </xf>
    <xf numFmtId="164" fontId="53" fillId="3" borderId="1" xfId="0" applyNumberFormat="1" applyFont="1" applyFill="1" applyBorder="1" applyAlignment="1">
      <alignment horizontal="center" vertical="center"/>
    </xf>
    <xf numFmtId="1" fontId="52" fillId="0" borderId="70" xfId="0" applyNumberFormat="1" applyFont="1" applyFill="1" applyBorder="1" applyAlignment="1" applyProtection="1">
      <alignment horizontal="center" vertical="center"/>
      <protection hidden="1"/>
    </xf>
    <xf numFmtId="1" fontId="52" fillId="0" borderId="71" xfId="0" applyNumberFormat="1" applyFont="1" applyFill="1" applyBorder="1" applyAlignment="1" applyProtection="1">
      <alignment horizontal="center" vertical="center"/>
      <protection hidden="1"/>
    </xf>
    <xf numFmtId="1" fontId="53" fillId="5" borderId="10" xfId="0" applyNumberFormat="1" applyFont="1" applyFill="1" applyBorder="1" applyAlignment="1">
      <alignment horizontal="center" vertical="center"/>
    </xf>
    <xf numFmtId="1" fontId="53" fillId="5" borderId="1" xfId="0" applyNumberFormat="1" applyFont="1" applyFill="1" applyBorder="1" applyAlignment="1">
      <alignment horizontal="center" vertical="center"/>
    </xf>
    <xf numFmtId="164" fontId="53" fillId="6" borderId="1" xfId="0" applyNumberFormat="1" applyFont="1" applyFill="1" applyBorder="1" applyAlignment="1">
      <alignment horizontal="center" vertical="center"/>
    </xf>
    <xf numFmtId="164" fontId="53" fillId="6" borderId="24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 vertical="center"/>
    </xf>
    <xf numFmtId="2" fontId="51" fillId="0" borderId="64" xfId="0" applyNumberFormat="1" applyFont="1" applyBorder="1" applyAlignment="1" applyProtection="1">
      <alignment horizontal="center" vertical="center" wrapText="1"/>
      <protection locked="0"/>
    </xf>
    <xf numFmtId="1" fontId="28" fillId="0" borderId="4" xfId="0" applyNumberFormat="1" applyFont="1" applyBorder="1" applyAlignment="1">
      <alignment horizontal="center" vertical="center"/>
    </xf>
    <xf numFmtId="0" fontId="30" fillId="7" borderId="15" xfId="0" applyFont="1" applyFill="1" applyBorder="1" applyAlignment="1" applyProtection="1">
      <alignment horizontal="center" vertical="center" wrapText="1"/>
    </xf>
    <xf numFmtId="0" fontId="28" fillId="0" borderId="57" xfId="0" applyFont="1" applyFill="1" applyBorder="1" applyAlignment="1" applyProtection="1">
      <alignment horizontal="center" vertical="center" wrapText="1"/>
      <protection locked="0"/>
    </xf>
    <xf numFmtId="0" fontId="28" fillId="0" borderId="72" xfId="0" applyFont="1" applyFill="1" applyBorder="1" applyAlignment="1" applyProtection="1">
      <alignment horizontal="center" vertical="center" wrapText="1"/>
      <protection locked="0"/>
    </xf>
    <xf numFmtId="1" fontId="28" fillId="0" borderId="73" xfId="0" applyNumberFormat="1" applyFont="1" applyFill="1" applyBorder="1" applyAlignment="1" applyProtection="1">
      <alignment horizontal="center" vertical="center" wrapText="1"/>
      <protection locked="0"/>
    </xf>
    <xf numFmtId="1" fontId="30" fillId="2" borderId="40" xfId="0" applyNumberFormat="1" applyFont="1" applyFill="1" applyBorder="1" applyAlignment="1">
      <alignment horizontal="center" vertical="center"/>
    </xf>
    <xf numFmtId="1" fontId="30" fillId="2" borderId="74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1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vertical="center"/>
    </xf>
    <xf numFmtId="1" fontId="53" fillId="5" borderId="24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5" borderId="0" xfId="0" applyFont="1" applyFill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52" fillId="0" borderId="15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3" xfId="0" applyFont="1" applyFill="1" applyBorder="1" applyAlignment="1">
      <alignment vertical="center"/>
    </xf>
    <xf numFmtId="0" fontId="52" fillId="0" borderId="2" xfId="0" applyFont="1" applyFill="1" applyBorder="1" applyAlignment="1">
      <alignment vertical="center"/>
    </xf>
    <xf numFmtId="0" fontId="52" fillId="0" borderId="47" xfId="0" applyFont="1" applyFill="1" applyBorder="1" applyAlignment="1">
      <alignment vertical="center"/>
    </xf>
    <xf numFmtId="0" fontId="52" fillId="0" borderId="1" xfId="0" applyFont="1" applyFill="1" applyBorder="1" applyAlignment="1">
      <alignment horizontal="left" vertical="center" wrapText="1"/>
    </xf>
    <xf numFmtId="0" fontId="52" fillId="0" borderId="60" xfId="0" applyFont="1" applyFill="1" applyBorder="1" applyAlignment="1">
      <alignment vertical="center"/>
    </xf>
    <xf numFmtId="0" fontId="52" fillId="0" borderId="7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28" fillId="0" borderId="1" xfId="0" applyFont="1" applyFill="1" applyBorder="1" applyAlignment="1">
      <alignment vertical="center"/>
    </xf>
    <xf numFmtId="164" fontId="30" fillId="2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46" xfId="0" applyFont="1" applyBorder="1" applyAlignment="1">
      <alignment vertical="center"/>
    </xf>
    <xf numFmtId="167" fontId="30" fillId="0" borderId="0" xfId="0" applyNumberFormat="1" applyFont="1" applyBorder="1" applyAlignment="1">
      <alignment horizontal="center" vertical="center"/>
    </xf>
    <xf numFmtId="169" fontId="28" fillId="0" borderId="0" xfId="0" applyNumberFormat="1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1" fontId="28" fillId="0" borderId="10" xfId="0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vertical="center"/>
    </xf>
    <xf numFmtId="1" fontId="28" fillId="3" borderId="1" xfId="0" applyNumberFormat="1" applyFont="1" applyFill="1" applyBorder="1" applyAlignment="1">
      <alignment vertical="center"/>
    </xf>
    <xf numFmtId="1" fontId="28" fillId="3" borderId="75" xfId="0" applyNumberFormat="1" applyFont="1" applyFill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" fontId="28" fillId="0" borderId="3" xfId="0" applyNumberFormat="1" applyFont="1" applyFill="1" applyBorder="1" applyAlignment="1">
      <alignment vertical="center"/>
    </xf>
    <xf numFmtId="1" fontId="28" fillId="0" borderId="2" xfId="0" applyNumberFormat="1" applyFont="1" applyBorder="1" applyAlignment="1">
      <alignment vertical="center"/>
    </xf>
    <xf numFmtId="1" fontId="28" fillId="3" borderId="2" xfId="0" applyNumberFormat="1" applyFont="1" applyFill="1" applyBorder="1" applyAlignment="1">
      <alignment vertical="center"/>
    </xf>
    <xf numFmtId="1" fontId="28" fillId="3" borderId="21" xfId="0" applyNumberFormat="1" applyFont="1" applyFill="1" applyBorder="1" applyAlignment="1">
      <alignment vertical="center"/>
    </xf>
    <xf numFmtId="0" fontId="28" fillId="0" borderId="6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2" fontId="28" fillId="0" borderId="0" xfId="0" applyNumberFormat="1" applyFont="1" applyAlignment="1">
      <alignment vertical="center"/>
    </xf>
    <xf numFmtId="0" fontId="29" fillId="0" borderId="76" xfId="0" applyFont="1" applyBorder="1" applyAlignment="1">
      <alignment vertical="center"/>
    </xf>
    <xf numFmtId="0" fontId="30" fillId="0" borderId="48" xfId="0" applyFont="1" applyBorder="1" applyAlignment="1">
      <alignment horizontal="centerContinuous" vertical="center"/>
    </xf>
    <xf numFmtId="0" fontId="29" fillId="0" borderId="48" xfId="0" applyFont="1" applyBorder="1" applyAlignment="1">
      <alignment horizontal="centerContinuous" vertical="center"/>
    </xf>
    <xf numFmtId="0" fontId="29" fillId="0" borderId="48" xfId="0" applyFont="1" applyFill="1" applyBorder="1" applyAlignment="1">
      <alignment horizontal="centerContinuous" vertical="center"/>
    </xf>
    <xf numFmtId="164" fontId="53" fillId="6" borderId="77" xfId="0" applyNumberFormat="1" applyFont="1" applyFill="1" applyBorder="1" applyAlignment="1">
      <alignment horizontal="center" vertical="center"/>
    </xf>
    <xf numFmtId="164" fontId="53" fillId="6" borderId="57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30" fillId="2" borderId="35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/>
    </xf>
    <xf numFmtId="1" fontId="30" fillId="2" borderId="78" xfId="0" applyNumberFormat="1" applyFont="1" applyFill="1" applyBorder="1" applyAlignment="1">
      <alignment horizontal="center" vertical="center"/>
    </xf>
    <xf numFmtId="1" fontId="30" fillId="2" borderId="42" xfId="0" applyNumberFormat="1" applyFont="1" applyFill="1" applyBorder="1" applyAlignment="1">
      <alignment horizontal="center" vertical="center"/>
    </xf>
    <xf numFmtId="1" fontId="30" fillId="2" borderId="35" xfId="0" applyNumberFormat="1" applyFont="1" applyFill="1" applyBorder="1" applyAlignment="1">
      <alignment horizontal="center" vertical="center"/>
    </xf>
    <xf numFmtId="1" fontId="30" fillId="2" borderId="41" xfId="0" applyNumberFormat="1" applyFont="1" applyFill="1" applyBorder="1" applyAlignment="1">
      <alignment horizontal="center" vertical="center"/>
    </xf>
    <xf numFmtId="1" fontId="53" fillId="5" borderId="57" xfId="0" applyNumberFormat="1" applyFont="1" applyFill="1" applyBorder="1" applyAlignment="1">
      <alignment horizontal="center" vertical="center"/>
    </xf>
    <xf numFmtId="0" fontId="30" fillId="7" borderId="57" xfId="0" applyFont="1" applyFill="1" applyBorder="1" applyAlignment="1">
      <alignment horizontal="centerContinuous" vertical="center"/>
    </xf>
    <xf numFmtId="0" fontId="30" fillId="7" borderId="57" xfId="0" applyFont="1" applyFill="1" applyBorder="1" applyAlignment="1">
      <alignment vertical="center"/>
    </xf>
    <xf numFmtId="0" fontId="30" fillId="0" borderId="57" xfId="0" applyFont="1" applyBorder="1" applyAlignment="1">
      <alignment vertical="center"/>
    </xf>
    <xf numFmtId="0" fontId="30" fillId="0" borderId="79" xfId="0" applyFont="1" applyBorder="1" applyAlignment="1">
      <alignment vertical="center"/>
    </xf>
    <xf numFmtId="0" fontId="30" fillId="7" borderId="77" xfId="0" applyFont="1" applyFill="1" applyBorder="1" applyAlignment="1">
      <alignment horizontal="centerContinuous" vertical="center"/>
    </xf>
    <xf numFmtId="164" fontId="30" fillId="2" borderId="17" xfId="0" applyNumberFormat="1" applyFont="1" applyFill="1" applyBorder="1" applyAlignment="1">
      <alignment horizontal="center" vertical="center"/>
    </xf>
    <xf numFmtId="2" fontId="28" fillId="0" borderId="69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72" xfId="0" applyFont="1" applyBorder="1" applyAlignment="1" applyProtection="1">
      <alignment horizontal="center" vertical="center" wrapText="1"/>
      <protection locked="0"/>
    </xf>
    <xf numFmtId="1" fontId="28" fillId="0" borderId="3" xfId="0" applyNumberFormat="1" applyFont="1" applyFill="1" applyBorder="1" applyAlignment="1">
      <alignment horizontal="center" vertical="center"/>
    </xf>
    <xf numFmtId="0" fontId="30" fillId="0" borderId="57" xfId="0" applyFont="1" applyFill="1" applyBorder="1" applyAlignment="1" applyProtection="1">
      <alignment horizontal="center" vertical="center" wrapText="1"/>
      <protection locked="0"/>
    </xf>
    <xf numFmtId="0" fontId="28" fillId="0" borderId="77" xfId="0" applyFont="1" applyFill="1" applyBorder="1" applyAlignment="1" applyProtection="1">
      <alignment horizontal="center" vertical="center" wrapText="1"/>
      <protection locked="0"/>
    </xf>
    <xf numFmtId="1" fontId="30" fillId="2" borderId="8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 applyProtection="1">
      <alignment vertical="center" wrapText="1"/>
      <protection locked="0"/>
    </xf>
    <xf numFmtId="2" fontId="28" fillId="0" borderId="64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2" xfId="0" applyFont="1" applyFill="1" applyBorder="1" applyAlignment="1">
      <alignment horizontal="left" vertical="center" wrapText="1"/>
    </xf>
    <xf numFmtId="1" fontId="28" fillId="0" borderId="77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53" fillId="0" borderId="4" xfId="0" applyFont="1" applyFill="1" applyBorder="1" applyAlignment="1">
      <alignment horizontal="center" vertical="center"/>
    </xf>
    <xf numFmtId="1" fontId="53" fillId="5" borderId="77" xfId="0" applyNumberFormat="1" applyFont="1" applyFill="1" applyBorder="1" applyAlignment="1">
      <alignment horizontal="center" vertical="center"/>
    </xf>
    <xf numFmtId="1" fontId="28" fillId="0" borderId="81" xfId="0" applyNumberFormat="1" applyFont="1" applyFill="1" applyBorder="1" applyAlignment="1" applyProtection="1">
      <alignment horizontal="center" vertical="center" wrapText="1"/>
      <protection locked="0"/>
    </xf>
    <xf numFmtId="164" fontId="30" fillId="2" borderId="54" xfId="0" applyNumberFormat="1" applyFont="1" applyFill="1" applyBorder="1" applyAlignment="1">
      <alignment horizontal="center" vertical="center"/>
    </xf>
    <xf numFmtId="0" fontId="30" fillId="0" borderId="59" xfId="0" applyFont="1" applyFill="1" applyBorder="1" applyAlignment="1" applyProtection="1">
      <alignment horizontal="center" vertical="center" wrapText="1"/>
      <protection locked="0"/>
    </xf>
    <xf numFmtId="0" fontId="30" fillId="0" borderId="66" xfId="0" applyFont="1" applyFill="1" applyBorder="1" applyAlignment="1" applyProtection="1">
      <alignment horizontal="center" vertical="center" wrapText="1"/>
      <protection locked="0"/>
    </xf>
    <xf numFmtId="0" fontId="30" fillId="0" borderId="73" xfId="0" applyFont="1" applyFill="1" applyBorder="1" applyAlignment="1" applyProtection="1">
      <alignment horizontal="center" vertical="center" wrapText="1"/>
      <protection locked="0"/>
    </xf>
    <xf numFmtId="0" fontId="30" fillId="0" borderId="59" xfId="0" applyFont="1" applyBorder="1" applyAlignment="1" applyProtection="1">
      <alignment horizontal="center" vertical="center" wrapText="1"/>
      <protection locked="0"/>
    </xf>
    <xf numFmtId="0" fontId="30" fillId="0" borderId="66" xfId="0" applyFont="1" applyBorder="1" applyAlignment="1" applyProtection="1">
      <alignment horizontal="center" vertical="center" wrapText="1"/>
      <protection locked="0"/>
    </xf>
    <xf numFmtId="1" fontId="55" fillId="0" borderId="58" xfId="0" applyNumberFormat="1" applyFont="1" applyFill="1" applyBorder="1" applyAlignment="1" applyProtection="1">
      <alignment horizontal="center" vertical="center"/>
      <protection locked="0"/>
    </xf>
    <xf numFmtId="1" fontId="55" fillId="0" borderId="66" xfId="0" applyNumberFormat="1" applyFont="1" applyFill="1" applyBorder="1" applyAlignment="1" applyProtection="1">
      <alignment horizontal="center" vertical="center"/>
      <protection locked="0"/>
    </xf>
    <xf numFmtId="1" fontId="55" fillId="0" borderId="59" xfId="0" applyNumberFormat="1" applyFont="1" applyFill="1" applyBorder="1" applyAlignment="1" applyProtection="1">
      <alignment horizontal="center" vertical="center"/>
      <protection locked="0"/>
    </xf>
    <xf numFmtId="1" fontId="36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Alignment="1">
      <alignment vertical="center"/>
    </xf>
    <xf numFmtId="0" fontId="29" fillId="0" borderId="0" xfId="2" applyFont="1" applyFill="1" applyAlignment="1">
      <alignment horizontal="center" vertical="center"/>
    </xf>
    <xf numFmtId="0" fontId="29" fillId="0" borderId="0" xfId="2" applyFont="1" applyFill="1" applyAlignment="1">
      <alignment horizontal="center" vertical="center" wrapText="1"/>
    </xf>
    <xf numFmtId="0" fontId="36" fillId="0" borderId="0" xfId="2" applyFont="1" applyFill="1" applyAlignment="1">
      <alignment vertical="center" wrapText="1"/>
    </xf>
    <xf numFmtId="0" fontId="57" fillId="0" borderId="0" xfId="2" applyFont="1" applyFill="1" applyAlignment="1">
      <alignment horizontal="left" vertical="center" wrapText="1"/>
    </xf>
    <xf numFmtId="0" fontId="32" fillId="0" borderId="0" xfId="2" applyFont="1" applyFill="1" applyAlignment="1">
      <alignment vertical="center"/>
    </xf>
    <xf numFmtId="0" fontId="27" fillId="0" borderId="0" xfId="2" applyFont="1" applyFill="1" applyAlignment="1">
      <alignment vertical="center"/>
    </xf>
    <xf numFmtId="0" fontId="32" fillId="0" borderId="0" xfId="2" applyFont="1" applyFill="1" applyAlignment="1">
      <alignment horizontal="center" vertical="center"/>
    </xf>
    <xf numFmtId="0" fontId="32" fillId="0" borderId="0" xfId="2" applyFont="1" applyFill="1" applyAlignment="1">
      <alignment horizontal="left" vertical="center" wrapText="1"/>
    </xf>
    <xf numFmtId="0" fontId="29" fillId="0" borderId="0" xfId="2" applyFont="1" applyFill="1" applyAlignment="1">
      <alignment horizontal="left" vertical="center" wrapText="1"/>
    </xf>
    <xf numFmtId="0" fontId="36" fillId="0" borderId="1" xfId="2" applyFont="1" applyFill="1" applyBorder="1" applyAlignment="1">
      <alignment horizontal="center" vertical="center"/>
    </xf>
    <xf numFmtId="0" fontId="36" fillId="0" borderId="18" xfId="2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0" fontId="37" fillId="0" borderId="59" xfId="0" applyFont="1" applyFill="1" applyBorder="1" applyAlignment="1" applyProtection="1">
      <alignment horizontal="center" vertical="center" wrapText="1"/>
      <protection locked="0"/>
    </xf>
    <xf numFmtId="1" fontId="36" fillId="0" borderId="10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41" fillId="0" borderId="0" xfId="0" applyFont="1" applyFill="1"/>
    <xf numFmtId="0" fontId="33" fillId="0" borderId="17" xfId="3" applyFont="1" applyFill="1" applyBorder="1" applyAlignment="1">
      <alignment horizontal="centerContinuous"/>
    </xf>
    <xf numFmtId="0" fontId="33" fillId="0" borderId="18" xfId="3" applyFont="1" applyFill="1" applyBorder="1" applyAlignment="1">
      <alignment horizontal="centerContinuous"/>
    </xf>
    <xf numFmtId="0" fontId="31" fillId="0" borderId="81" xfId="0" applyFont="1" applyFill="1" applyBorder="1" applyAlignment="1">
      <alignment horizontal="centerContinuous"/>
    </xf>
    <xf numFmtId="0" fontId="31" fillId="0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Continuous"/>
    </xf>
    <xf numFmtId="0" fontId="43" fillId="0" borderId="0" xfId="0" applyFont="1" applyFill="1"/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textRotation="90" wrapText="1"/>
    </xf>
    <xf numFmtId="0" fontId="48" fillId="6" borderId="52" xfId="0" applyFont="1" applyFill="1" applyBorder="1" applyAlignment="1">
      <alignment horizontal="center" vertical="center"/>
    </xf>
    <xf numFmtId="1" fontId="48" fillId="6" borderId="40" xfId="0" applyNumberFormat="1" applyFont="1" applyFill="1" applyBorder="1" applyAlignment="1">
      <alignment horizontal="center" vertical="center"/>
    </xf>
    <xf numFmtId="9" fontId="48" fillId="6" borderId="54" xfId="4" applyFont="1" applyFill="1" applyBorder="1" applyAlignment="1">
      <alignment horizontal="center" vertical="center"/>
    </xf>
    <xf numFmtId="1" fontId="48" fillId="6" borderId="52" xfId="0" applyNumberFormat="1" applyFont="1" applyFill="1" applyBorder="1" applyAlignment="1">
      <alignment horizontal="center" vertical="center"/>
    </xf>
    <xf numFmtId="1" fontId="48" fillId="6" borderId="74" xfId="0" applyNumberFormat="1" applyFont="1" applyFill="1" applyBorder="1" applyAlignment="1">
      <alignment horizontal="center" vertical="center"/>
    </xf>
    <xf numFmtId="1" fontId="48" fillId="6" borderId="54" xfId="0" applyNumberFormat="1" applyFont="1" applyFill="1" applyBorder="1" applyAlignment="1">
      <alignment horizontal="center" vertical="center"/>
    </xf>
    <xf numFmtId="164" fontId="48" fillId="6" borderId="52" xfId="0" applyNumberFormat="1" applyFont="1" applyFill="1" applyBorder="1" applyAlignment="1">
      <alignment horizontal="center" vertical="center"/>
    </xf>
    <xf numFmtId="0" fontId="50" fillId="4" borderId="52" xfId="0" applyFont="1" applyFill="1" applyBorder="1" applyAlignment="1">
      <alignment horizontal="center" vertical="center"/>
    </xf>
    <xf numFmtId="0" fontId="50" fillId="4" borderId="40" xfId="0" applyFont="1" applyFill="1" applyBorder="1" applyAlignment="1">
      <alignment horizontal="center" vertical="center"/>
    </xf>
    <xf numFmtId="9" fontId="50" fillId="4" borderId="54" xfId="4" applyFont="1" applyFill="1" applyBorder="1" applyAlignment="1">
      <alignment horizontal="center" vertical="center"/>
    </xf>
    <xf numFmtId="0" fontId="50" fillId="4" borderId="74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left" vertical="center" wrapText="1"/>
    </xf>
    <xf numFmtId="0" fontId="36" fillId="0" borderId="10" xfId="2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 textRotation="90" wrapText="1"/>
    </xf>
    <xf numFmtId="0" fontId="29" fillId="3" borderId="1" xfId="0" applyFont="1" applyFill="1" applyBorder="1" applyAlignment="1">
      <alignment horizontal="center" vertical="center"/>
    </xf>
    <xf numFmtId="0" fontId="37" fillId="0" borderId="66" xfId="0" applyFont="1" applyFill="1" applyBorder="1" applyAlignment="1" applyProtection="1">
      <alignment horizontal="center" vertical="center" wrapText="1"/>
      <protection locked="0"/>
    </xf>
    <xf numFmtId="1" fontId="36" fillId="0" borderId="17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17" xfId="2" applyFont="1" applyFill="1" applyBorder="1" applyAlignment="1">
      <alignment horizontal="center" vertical="center"/>
    </xf>
    <xf numFmtId="1" fontId="36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/>
    <xf numFmtId="0" fontId="32" fillId="0" borderId="1" xfId="0" applyFont="1" applyFill="1" applyBorder="1" applyAlignment="1">
      <alignment horizontal="centerContinuous"/>
    </xf>
    <xf numFmtId="0" fontId="27" fillId="0" borderId="1" xfId="0" applyFont="1" applyFill="1" applyBorder="1" applyAlignment="1">
      <alignment horizontal="center"/>
    </xf>
    <xf numFmtId="1" fontId="30" fillId="3" borderId="15" xfId="0" applyNumberFormat="1" applyFont="1" applyFill="1" applyBorder="1" applyAlignment="1">
      <alignment horizontal="center" vertical="center"/>
    </xf>
    <xf numFmtId="1" fontId="28" fillId="3" borderId="1" xfId="0" applyNumberFormat="1" applyFont="1" applyFill="1" applyBorder="1" applyAlignment="1">
      <alignment vertical="center"/>
    </xf>
    <xf numFmtId="1" fontId="28" fillId="3" borderId="2" xfId="0" applyNumberFormat="1" applyFont="1" applyFill="1" applyBorder="1" applyAlignment="1">
      <alignment vertical="center"/>
    </xf>
    <xf numFmtId="0" fontId="28" fillId="3" borderId="15" xfId="0" applyFont="1" applyFill="1" applyBorder="1" applyAlignment="1" applyProtection="1">
      <alignment horizontal="center" vertical="center" wrapText="1"/>
      <protection locked="0"/>
    </xf>
    <xf numFmtId="0" fontId="28" fillId="3" borderId="1" xfId="0" applyFont="1" applyFill="1" applyBorder="1" applyAlignment="1" applyProtection="1">
      <alignment horizontal="center" vertical="center" wrapText="1"/>
      <protection locked="0"/>
    </xf>
    <xf numFmtId="0" fontId="28" fillId="3" borderId="57" xfId="0" applyFont="1" applyFill="1" applyBorder="1" applyAlignment="1" applyProtection="1">
      <alignment horizontal="center" vertical="center" wrapText="1"/>
      <protection locked="0"/>
    </xf>
    <xf numFmtId="0" fontId="28" fillId="3" borderId="34" xfId="0" applyFont="1" applyFill="1" applyBorder="1" applyAlignment="1" applyProtection="1">
      <alignment horizontal="center" vertical="center" wrapText="1"/>
      <protection locked="0"/>
    </xf>
    <xf numFmtId="0" fontId="28" fillId="3" borderId="72" xfId="0" applyFont="1" applyFill="1" applyBorder="1" applyAlignment="1" applyProtection="1">
      <alignment horizontal="center" vertical="center" wrapText="1"/>
      <protection locked="0"/>
    </xf>
    <xf numFmtId="1" fontId="52" fillId="3" borderId="15" xfId="0" applyNumberFormat="1" applyFont="1" applyFill="1" applyBorder="1" applyAlignment="1">
      <alignment horizontal="center" vertical="center"/>
    </xf>
    <xf numFmtId="1" fontId="52" fillId="3" borderId="43" xfId="0" applyNumberFormat="1" applyFont="1" applyFill="1" applyBorder="1" applyAlignment="1">
      <alignment horizontal="center" vertical="center"/>
    </xf>
    <xf numFmtId="1" fontId="52" fillId="3" borderId="18" xfId="0" applyNumberFormat="1" applyFont="1" applyFill="1" applyBorder="1" applyAlignment="1">
      <alignment horizontal="center" vertical="center"/>
    </xf>
    <xf numFmtId="1" fontId="52" fillId="3" borderId="65" xfId="0" applyNumberFormat="1" applyFont="1" applyFill="1" applyBorder="1" applyAlignment="1">
      <alignment horizontal="center" vertical="center"/>
    </xf>
    <xf numFmtId="1" fontId="53" fillId="3" borderId="43" xfId="0" applyNumberFormat="1" applyFont="1" applyFill="1" applyBorder="1" applyAlignment="1">
      <alignment horizontal="center" vertical="center"/>
    </xf>
    <xf numFmtId="1" fontId="53" fillId="3" borderId="34" xfId="0" applyNumberFormat="1" applyFont="1" applyFill="1" applyBorder="1" applyAlignment="1">
      <alignment horizontal="center" vertical="center"/>
    </xf>
    <xf numFmtId="0" fontId="52" fillId="3" borderId="15" xfId="0" applyFont="1" applyFill="1" applyBorder="1" applyAlignment="1">
      <alignment horizontal="center" vertical="center"/>
    </xf>
    <xf numFmtId="0" fontId="52" fillId="3" borderId="18" xfId="0" applyFont="1" applyFill="1" applyBorder="1" applyAlignment="1">
      <alignment horizontal="center" vertical="center"/>
    </xf>
    <xf numFmtId="1" fontId="52" fillId="3" borderId="1" xfId="0" applyNumberFormat="1" applyFont="1" applyFill="1" applyBorder="1" applyAlignment="1" applyProtection="1">
      <alignment horizontal="center" vertical="center"/>
      <protection locked="0"/>
    </xf>
    <xf numFmtId="1" fontId="52" fillId="3" borderId="34" xfId="0" applyNumberFormat="1" applyFont="1" applyFill="1" applyBorder="1" applyAlignment="1" applyProtection="1">
      <alignment horizontal="center" vertical="center"/>
      <protection locked="0"/>
    </xf>
    <xf numFmtId="0" fontId="52" fillId="3" borderId="24" xfId="0" applyFont="1" applyFill="1" applyBorder="1" applyAlignment="1" applyProtection="1">
      <alignment horizontal="center" vertical="center"/>
      <protection locked="0"/>
    </xf>
    <xf numFmtId="0" fontId="28" fillId="3" borderId="37" xfId="0" applyFont="1" applyFill="1" applyBorder="1" applyAlignment="1" applyProtection="1">
      <alignment horizontal="center" vertical="center" wrapText="1"/>
      <protection locked="0"/>
    </xf>
    <xf numFmtId="0" fontId="29" fillId="3" borderId="51" xfId="0" applyFont="1" applyFill="1" applyBorder="1" applyAlignment="1">
      <alignment horizontal="center" vertical="center"/>
    </xf>
    <xf numFmtId="0" fontId="52" fillId="0" borderId="38" xfId="0" applyFont="1" applyFill="1" applyBorder="1" applyAlignment="1" applyProtection="1">
      <alignment horizontal="center" vertical="center"/>
      <protection locked="0"/>
    </xf>
    <xf numFmtId="0" fontId="53" fillId="0" borderId="15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/>
      <protection locked="0"/>
    </xf>
    <xf numFmtId="0" fontId="53" fillId="0" borderId="58" xfId="0" applyFont="1" applyFill="1" applyBorder="1" applyAlignment="1" applyProtection="1">
      <alignment horizontal="center" vertical="center" wrapText="1"/>
      <protection locked="0"/>
    </xf>
    <xf numFmtId="0" fontId="53" fillId="0" borderId="59" xfId="0" applyFont="1" applyFill="1" applyBorder="1" applyAlignment="1" applyProtection="1">
      <alignment horizontal="center" vertical="center" wrapText="1"/>
      <protection locked="0"/>
    </xf>
    <xf numFmtId="1" fontId="53" fillId="0" borderId="5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57" xfId="0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vertical="center"/>
    </xf>
    <xf numFmtId="1" fontId="52" fillId="0" borderId="1" xfId="0" applyNumberFormat="1" applyFont="1" applyFill="1" applyBorder="1" applyAlignment="1">
      <alignment vertical="center"/>
    </xf>
    <xf numFmtId="1" fontId="52" fillId="0" borderId="10" xfId="0" applyNumberFormat="1" applyFont="1" applyFill="1" applyBorder="1" applyAlignment="1">
      <alignment vertical="center"/>
    </xf>
    <xf numFmtId="1" fontId="52" fillId="0" borderId="1" xfId="0" applyNumberFormat="1" applyFont="1" applyBorder="1" applyAlignment="1">
      <alignment vertical="center"/>
    </xf>
    <xf numFmtId="1" fontId="52" fillId="3" borderId="1" xfId="0" applyNumberFormat="1" applyFont="1" applyFill="1" applyBorder="1" applyAlignment="1">
      <alignment vertical="center"/>
    </xf>
    <xf numFmtId="1" fontId="52" fillId="3" borderId="75" xfId="0" applyNumberFormat="1" applyFont="1" applyFill="1" applyBorder="1" applyAlignment="1">
      <alignment vertical="center"/>
    </xf>
    <xf numFmtId="0" fontId="52" fillId="0" borderId="83" xfId="0" applyFont="1" applyBorder="1" applyAlignment="1">
      <alignment vertical="center"/>
    </xf>
    <xf numFmtId="1" fontId="52" fillId="0" borderId="83" xfId="0" applyNumberFormat="1" applyFont="1" applyBorder="1" applyAlignment="1" applyProtection="1">
      <alignment horizontal="center" vertical="center"/>
      <protection hidden="1"/>
    </xf>
    <xf numFmtId="0" fontId="52" fillId="0" borderId="18" xfId="0" applyFont="1" applyFill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3" borderId="18" xfId="0" applyFont="1" applyFill="1" applyBorder="1" applyAlignment="1">
      <alignment vertical="center"/>
    </xf>
    <xf numFmtId="0" fontId="52" fillId="3" borderId="25" xfId="0" applyFont="1" applyFill="1" applyBorder="1" applyAlignment="1">
      <alignment vertical="center"/>
    </xf>
    <xf numFmtId="1" fontId="52" fillId="0" borderId="0" xfId="0" applyNumberFormat="1" applyFont="1" applyBorder="1" applyAlignment="1" applyProtection="1">
      <alignment horizontal="center" vertical="center"/>
      <protection hidden="1"/>
    </xf>
    <xf numFmtId="164" fontId="30" fillId="2" borderId="3" xfId="0" applyNumberFormat="1" applyFont="1" applyFill="1" applyBorder="1" applyAlignment="1">
      <alignment horizontal="center" vertical="center"/>
    </xf>
    <xf numFmtId="164" fontId="30" fillId="2" borderId="2" xfId="0" applyNumberFormat="1" applyFont="1" applyFill="1" applyBorder="1" applyAlignment="1">
      <alignment horizontal="center" vertical="center"/>
    </xf>
    <xf numFmtId="164" fontId="30" fillId="2" borderId="13" xfId="0" applyNumberFormat="1" applyFont="1" applyFill="1" applyBorder="1" applyAlignment="1">
      <alignment horizontal="center" vertical="center"/>
    </xf>
    <xf numFmtId="0" fontId="36" fillId="0" borderId="12" xfId="2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1" fontId="30" fillId="9" borderId="2" xfId="0" applyNumberFormat="1" applyFont="1" applyFill="1" applyBorder="1" applyAlignment="1">
      <alignment horizontal="center" vertical="center"/>
    </xf>
    <xf numFmtId="1" fontId="30" fillId="9" borderId="21" xfId="0" applyNumberFormat="1" applyFont="1" applyFill="1" applyBorder="1" applyAlignment="1">
      <alignment horizontal="center" vertical="center"/>
    </xf>
    <xf numFmtId="1" fontId="30" fillId="9" borderId="85" xfId="0" applyNumberFormat="1" applyFont="1" applyFill="1" applyBorder="1" applyAlignment="1">
      <alignment horizontal="center" vertical="center"/>
    </xf>
    <xf numFmtId="1" fontId="30" fillId="9" borderId="86" xfId="0" applyNumberFormat="1" applyFont="1" applyFill="1" applyBorder="1" applyAlignment="1">
      <alignment horizontal="center" vertical="center"/>
    </xf>
    <xf numFmtId="1" fontId="30" fillId="9" borderId="3" xfId="0" applyNumberFormat="1" applyFont="1" applyFill="1" applyBorder="1" applyAlignment="1">
      <alignment horizontal="center" vertical="center"/>
    </xf>
    <xf numFmtId="1" fontId="30" fillId="9" borderId="4" xfId="0" applyNumberFormat="1" applyFont="1" applyFill="1" applyBorder="1" applyAlignment="1">
      <alignment horizontal="center" vertical="center"/>
    </xf>
    <xf numFmtId="1" fontId="30" fillId="9" borderId="15" xfId="0" applyNumberFormat="1" applyFont="1" applyFill="1" applyBorder="1" applyAlignment="1">
      <alignment horizontal="center" vertical="center"/>
    </xf>
    <xf numFmtId="0" fontId="54" fillId="9" borderId="33" xfId="0" applyFont="1" applyFill="1" applyBorder="1" applyAlignment="1">
      <alignment horizontal="center" vertical="center"/>
    </xf>
    <xf numFmtId="0" fontId="54" fillId="9" borderId="16" xfId="0" applyFont="1" applyFill="1" applyBorder="1" applyAlignment="1">
      <alignment horizontal="center" vertical="center"/>
    </xf>
    <xf numFmtId="0" fontId="54" fillId="9" borderId="87" xfId="0" applyFont="1" applyFill="1" applyBorder="1" applyAlignment="1">
      <alignment horizontal="center" vertical="center"/>
    </xf>
    <xf numFmtId="0" fontId="54" fillId="9" borderId="19" xfId="0" applyFont="1" applyFill="1" applyBorder="1" applyAlignment="1">
      <alignment horizontal="center" vertical="center"/>
    </xf>
    <xf numFmtId="1" fontId="54" fillId="9" borderId="33" xfId="0" applyNumberFormat="1" applyFont="1" applyFill="1" applyBorder="1" applyAlignment="1">
      <alignment horizontal="center" vertical="center"/>
    </xf>
    <xf numFmtId="1" fontId="54" fillId="9" borderId="16" xfId="0" applyNumberFormat="1" applyFont="1" applyFill="1" applyBorder="1" applyAlignment="1">
      <alignment horizontal="center" vertical="center"/>
    </xf>
    <xf numFmtId="1" fontId="54" fillId="9" borderId="87" xfId="0" applyNumberFormat="1" applyFont="1" applyFill="1" applyBorder="1" applyAlignment="1">
      <alignment horizontal="center" vertical="center"/>
    </xf>
    <xf numFmtId="1" fontId="54" fillId="9" borderId="88" xfId="0" applyNumberFormat="1" applyFont="1" applyFill="1" applyBorder="1" applyAlignment="1">
      <alignment horizontal="center" vertical="center"/>
    </xf>
    <xf numFmtId="1" fontId="54" fillId="9" borderId="28" xfId="0" applyNumberFormat="1" applyFont="1" applyFill="1" applyBorder="1" applyAlignment="1">
      <alignment horizontal="center" vertical="center"/>
    </xf>
    <xf numFmtId="0" fontId="53" fillId="6" borderId="52" xfId="0" applyFont="1" applyFill="1" applyBorder="1" applyAlignment="1">
      <alignment horizontal="center" vertical="center"/>
    </xf>
    <xf numFmtId="0" fontId="53" fillId="6" borderId="74" xfId="0" applyFont="1" applyFill="1" applyBorder="1" applyAlignment="1">
      <alignment horizontal="center" vertical="center"/>
    </xf>
    <xf numFmtId="1" fontId="53" fillId="6" borderId="40" xfId="0" applyNumberFormat="1" applyFont="1" applyFill="1" applyBorder="1" applyAlignment="1">
      <alignment horizontal="center" vertical="center"/>
    </xf>
    <xf numFmtId="1" fontId="53" fillId="6" borderId="54" xfId="0" applyNumberFormat="1" applyFont="1" applyFill="1" applyBorder="1" applyAlignment="1">
      <alignment horizontal="center" vertical="center"/>
    </xf>
    <xf numFmtId="1" fontId="53" fillId="6" borderId="52" xfId="0" applyNumberFormat="1" applyFont="1" applyFill="1" applyBorder="1" applyAlignment="1">
      <alignment horizontal="center" vertical="center"/>
    </xf>
    <xf numFmtId="1" fontId="53" fillId="6" borderId="74" xfId="0" applyNumberFormat="1" applyFont="1" applyFill="1" applyBorder="1" applyAlignment="1">
      <alignment horizontal="center" vertical="center"/>
    </xf>
    <xf numFmtId="164" fontId="53" fillId="6" borderId="55" xfId="0" applyNumberFormat="1" applyFont="1" applyFill="1" applyBorder="1" applyAlignment="1">
      <alignment horizontal="center" vertical="center"/>
    </xf>
    <xf numFmtId="1" fontId="53" fillId="6" borderId="53" xfId="0" applyNumberFormat="1" applyFont="1" applyFill="1" applyBorder="1" applyAlignment="1">
      <alignment horizontal="center" vertical="center"/>
    </xf>
    <xf numFmtId="0" fontId="53" fillId="6" borderId="35" xfId="0" applyFont="1" applyFill="1" applyBorder="1" applyAlignment="1">
      <alignment horizontal="center" vertical="center"/>
    </xf>
    <xf numFmtId="0" fontId="53" fillId="6" borderId="41" xfId="0" applyFont="1" applyFill="1" applyBorder="1" applyAlignment="1">
      <alignment horizontal="center" vertical="center"/>
    </xf>
    <xf numFmtId="1" fontId="53" fillId="6" borderId="78" xfId="0" applyNumberFormat="1" applyFont="1" applyFill="1" applyBorder="1" applyAlignment="1">
      <alignment horizontal="center" vertical="center"/>
    </xf>
    <xf numFmtId="1" fontId="53" fillId="6" borderId="42" xfId="0" applyNumberFormat="1" applyFont="1" applyFill="1" applyBorder="1" applyAlignment="1">
      <alignment horizontal="center" vertical="center"/>
    </xf>
    <xf numFmtId="1" fontId="53" fillId="6" borderId="35" xfId="0" applyNumberFormat="1" applyFont="1" applyFill="1" applyBorder="1" applyAlignment="1">
      <alignment horizontal="center" vertical="center"/>
    </xf>
    <xf numFmtId="1" fontId="53" fillId="6" borderId="41" xfId="0" applyNumberFormat="1" applyFont="1" applyFill="1" applyBorder="1" applyAlignment="1">
      <alignment horizontal="center" vertical="center"/>
    </xf>
    <xf numFmtId="1" fontId="53" fillId="6" borderId="89" xfId="0" applyNumberFormat="1" applyFont="1" applyFill="1" applyBorder="1" applyAlignment="1">
      <alignment horizontal="center" vertical="center"/>
    </xf>
    <xf numFmtId="2" fontId="36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12" xfId="0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Fill="1" applyBorder="1" applyAlignment="1" applyProtection="1">
      <alignment horizontal="center" vertical="center" wrapText="1"/>
      <protection locked="0"/>
    </xf>
    <xf numFmtId="2" fontId="36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2" fontId="36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90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 applyProtection="1">
      <alignment vertical="center" wrapText="1"/>
    </xf>
    <xf numFmtId="0" fontId="36" fillId="0" borderId="65" xfId="0" applyFont="1" applyFill="1" applyBorder="1" applyAlignment="1">
      <alignment horizontal="left" vertical="center" wrapText="1"/>
    </xf>
    <xf numFmtId="1" fontId="36" fillId="0" borderId="11" xfId="0" applyNumberFormat="1" applyFont="1" applyFill="1" applyBorder="1" applyAlignment="1">
      <alignment horizontal="center" vertical="center"/>
    </xf>
    <xf numFmtId="0" fontId="36" fillId="0" borderId="11" xfId="2" applyFont="1" applyFill="1" applyBorder="1" applyAlignment="1">
      <alignment horizontal="center" vertical="center"/>
    </xf>
    <xf numFmtId="0" fontId="28" fillId="0" borderId="0" xfId="0" applyFont="1"/>
    <xf numFmtId="0" fontId="36" fillId="0" borderId="36" xfId="2" applyFont="1" applyFill="1" applyBorder="1" applyAlignment="1">
      <alignment horizontal="center" vertical="center"/>
    </xf>
    <xf numFmtId="0" fontId="36" fillId="0" borderId="34" xfId="0" applyFont="1" applyFill="1" applyBorder="1" applyAlignment="1" applyProtection="1">
      <alignment horizontal="center" vertical="center" wrapText="1"/>
      <protection locked="0"/>
    </xf>
    <xf numFmtId="0" fontId="36" fillId="0" borderId="38" xfId="2" applyFont="1" applyFill="1" applyBorder="1" applyAlignment="1">
      <alignment horizontal="center" vertical="center"/>
    </xf>
    <xf numFmtId="0" fontId="36" fillId="0" borderId="65" xfId="0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Fill="1" applyBorder="1" applyAlignment="1">
      <alignment horizontal="left" vertical="center" wrapText="1"/>
    </xf>
    <xf numFmtId="0" fontId="59" fillId="0" borderId="12" xfId="1" applyFont="1" applyFill="1" applyBorder="1" applyAlignment="1">
      <alignment horizontal="center" vertical="center" wrapText="1"/>
    </xf>
    <xf numFmtId="0" fontId="36" fillId="0" borderId="0" xfId="0" applyFont="1" applyFill="1"/>
    <xf numFmtId="0" fontId="36" fillId="0" borderId="1" xfId="0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center" vertical="center" wrapText="1"/>
    </xf>
    <xf numFmtId="0" fontId="36" fillId="0" borderId="1" xfId="0" applyFont="1" applyFill="1" applyBorder="1" applyAlignment="1" applyProtection="1">
      <alignment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59" fillId="0" borderId="18" xfId="1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6" fillId="0" borderId="57" xfId="0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 wrapText="1"/>
    </xf>
    <xf numFmtId="0" fontId="36" fillId="0" borderId="33" xfId="2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3" xfId="2" applyFont="1" applyFill="1" applyBorder="1" applyAlignment="1">
      <alignment horizontal="center" vertical="center" wrapText="1"/>
    </xf>
    <xf numFmtId="0" fontId="36" fillId="0" borderId="28" xfId="2" applyFont="1" applyFill="1" applyBorder="1" applyAlignment="1">
      <alignment horizontal="center" vertical="center" wrapText="1"/>
    </xf>
    <xf numFmtId="0" fontId="36" fillId="0" borderId="82" xfId="0" applyFont="1" applyFill="1" applyBorder="1" applyAlignment="1">
      <alignment horizontal="left" vertical="center" wrapText="1"/>
    </xf>
    <xf numFmtId="0" fontId="60" fillId="0" borderId="0" xfId="0" applyFont="1" applyFill="1"/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wrapText="1"/>
    </xf>
    <xf numFmtId="0" fontId="61" fillId="0" borderId="0" xfId="0" applyFont="1" applyFill="1"/>
    <xf numFmtId="0" fontId="58" fillId="0" borderId="0" xfId="0" applyFont="1" applyFill="1" applyAlignment="1">
      <alignment wrapText="1"/>
    </xf>
    <xf numFmtId="0" fontId="29" fillId="0" borderId="0" xfId="0" applyFont="1" applyFill="1" applyAlignment="1">
      <alignment horizontal="left"/>
    </xf>
    <xf numFmtId="0" fontId="35" fillId="0" borderId="0" xfId="0" applyFont="1" applyFill="1" applyAlignment="1">
      <alignment horizontal="left" vertical="center"/>
    </xf>
    <xf numFmtId="0" fontId="28" fillId="0" borderId="0" xfId="0" applyFont="1" applyFill="1"/>
    <xf numFmtId="0" fontId="35" fillId="0" borderId="0" xfId="0" applyFont="1" applyFill="1" applyBorder="1" applyAlignment="1">
      <alignment horizontal="left"/>
    </xf>
    <xf numFmtId="0" fontId="29" fillId="0" borderId="0" xfId="0" applyFont="1" applyFill="1" applyBorder="1"/>
    <xf numFmtId="0" fontId="29" fillId="0" borderId="0" xfId="0" applyFont="1" applyFill="1" applyAlignment="1"/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Alignment="1"/>
    <xf numFmtId="0" fontId="35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vertical="center"/>
    </xf>
    <xf numFmtId="0" fontId="32" fillId="0" borderId="0" xfId="0" applyFont="1" applyFill="1"/>
    <xf numFmtId="0" fontId="45" fillId="0" borderId="0" xfId="0" applyFont="1" applyFill="1" applyAlignment="1">
      <alignment vertical="center"/>
    </xf>
    <xf numFmtId="0" fontId="30" fillId="0" borderId="0" xfId="0" applyFont="1" applyFill="1"/>
    <xf numFmtId="0" fontId="35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33" fillId="0" borderId="65" xfId="3" applyFont="1" applyFill="1" applyBorder="1" applyAlignment="1">
      <alignment horizontal="centerContinuous"/>
    </xf>
    <xf numFmtId="0" fontId="31" fillId="0" borderId="34" xfId="0" applyFont="1" applyFill="1" applyBorder="1" applyAlignment="1">
      <alignment horizontal="center" vertical="center"/>
    </xf>
    <xf numFmtId="0" fontId="33" fillId="0" borderId="39" xfId="3" applyFont="1" applyFill="1" applyBorder="1" applyAlignment="1">
      <alignment horizontal="centerContinuous"/>
    </xf>
    <xf numFmtId="0" fontId="33" fillId="0" borderId="25" xfId="3" applyFont="1" applyFill="1" applyBorder="1" applyAlignment="1">
      <alignment horizontal="centerContinuous"/>
    </xf>
    <xf numFmtId="0" fontId="31" fillId="0" borderId="38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29" fillId="0" borderId="18" xfId="0" applyFont="1" applyFill="1" applyBorder="1"/>
    <xf numFmtId="0" fontId="29" fillId="0" borderId="25" xfId="0" applyFont="1" applyFill="1" applyBorder="1"/>
    <xf numFmtId="0" fontId="27" fillId="0" borderId="34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Continuous"/>
    </xf>
    <xf numFmtId="0" fontId="27" fillId="0" borderId="39" xfId="0" applyFont="1" applyFill="1" applyBorder="1" applyAlignment="1">
      <alignment horizontal="centerContinuous"/>
    </xf>
    <xf numFmtId="0" fontId="27" fillId="0" borderId="18" xfId="0" applyFont="1" applyFill="1" applyBorder="1" applyAlignment="1">
      <alignment horizontal="centerContinuous"/>
    </xf>
    <xf numFmtId="0" fontId="32" fillId="0" borderId="25" xfId="0" applyFont="1" applyFill="1" applyBorder="1" applyAlignment="1">
      <alignment horizontal="centerContinuous"/>
    </xf>
    <xf numFmtId="0" fontId="29" fillId="0" borderId="39" xfId="0" applyFont="1" applyFill="1" applyBorder="1"/>
    <xf numFmtId="0" fontId="35" fillId="0" borderId="18" xfId="0" applyFont="1" applyFill="1" applyBorder="1"/>
    <xf numFmtId="0" fontId="27" fillId="0" borderId="18" xfId="0" applyFont="1" applyFill="1" applyBorder="1"/>
    <xf numFmtId="0" fontId="27" fillId="0" borderId="25" xfId="0" applyFont="1" applyFill="1" applyBorder="1" applyAlignment="1">
      <alignment horizontal="centerContinuous"/>
    </xf>
    <xf numFmtId="0" fontId="28" fillId="0" borderId="34" xfId="0" applyFont="1" applyFill="1" applyBorder="1"/>
    <xf numFmtId="0" fontId="34" fillId="0" borderId="1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36" fillId="10" borderId="37" xfId="2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6" fillId="0" borderId="12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 wrapText="1"/>
    </xf>
    <xf numFmtId="0" fontId="36" fillId="0" borderId="18" xfId="2" applyFont="1" applyFill="1" applyBorder="1" applyAlignment="1">
      <alignment horizontal="center" vertical="center" wrapText="1"/>
    </xf>
    <xf numFmtId="2" fontId="52" fillId="11" borderId="69" xfId="0" applyNumberFormat="1" applyFont="1" applyFill="1" applyBorder="1" applyAlignment="1" applyProtection="1">
      <alignment horizontal="center" vertical="center" wrapText="1"/>
      <protection locked="0"/>
    </xf>
    <xf numFmtId="1" fontId="28" fillId="11" borderId="1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30" fillId="11" borderId="58" xfId="0" applyFont="1" applyFill="1" applyBorder="1" applyAlignment="1" applyProtection="1">
      <alignment horizontal="center" vertical="center" wrapText="1"/>
      <protection locked="0"/>
    </xf>
    <xf numFmtId="0" fontId="30" fillId="11" borderId="81" xfId="0" applyFont="1" applyFill="1" applyBorder="1" applyAlignment="1" applyProtection="1">
      <alignment horizontal="center" vertical="center" wrapText="1"/>
      <protection locked="0"/>
    </xf>
    <xf numFmtId="0" fontId="53" fillId="11" borderId="59" xfId="0" applyFont="1" applyFill="1" applyBorder="1" applyAlignment="1" applyProtection="1">
      <alignment horizontal="center" vertical="center"/>
      <protection locked="0"/>
    </xf>
    <xf numFmtId="1" fontId="55" fillId="11" borderId="59" xfId="0" applyNumberFormat="1" applyFont="1" applyFill="1" applyBorder="1" applyAlignment="1" applyProtection="1">
      <alignment horizontal="center" vertical="center"/>
      <protection locked="0"/>
    </xf>
    <xf numFmtId="0" fontId="52" fillId="11" borderId="38" xfId="0" applyFont="1" applyFill="1" applyBorder="1" applyAlignment="1" applyProtection="1">
      <alignment horizontal="center" vertical="center"/>
      <protection locked="0"/>
    </xf>
    <xf numFmtId="1" fontId="52" fillId="11" borderId="34" xfId="0" applyNumberFormat="1" applyFont="1" applyFill="1" applyBorder="1" applyAlignment="1" applyProtection="1">
      <alignment horizontal="center" vertical="center"/>
      <protection locked="0"/>
    </xf>
    <xf numFmtId="0" fontId="28" fillId="11" borderId="11" xfId="0" applyFont="1" applyFill="1" applyBorder="1" applyAlignment="1" applyProtection="1">
      <alignment horizontal="center" vertical="center" wrapText="1"/>
      <protection locked="0"/>
    </xf>
    <xf numFmtId="0" fontId="28" fillId="11" borderId="15" xfId="0" applyFont="1" applyFill="1" applyBorder="1" applyAlignment="1" applyProtection="1">
      <alignment horizontal="center" vertical="center" wrapText="1"/>
      <protection locked="0"/>
    </xf>
    <xf numFmtId="0" fontId="28" fillId="11" borderId="43" xfId="0" applyFont="1" applyFill="1" applyBorder="1" applyAlignment="1" applyProtection="1">
      <alignment horizontal="center" vertical="center" wrapText="1"/>
      <protection locked="0"/>
    </xf>
    <xf numFmtId="0" fontId="28" fillId="11" borderId="57" xfId="0" applyFont="1" applyFill="1" applyBorder="1" applyAlignment="1" applyProtection="1">
      <alignment horizontal="center" vertical="center" wrapText="1"/>
      <protection locked="0"/>
    </xf>
    <xf numFmtId="1" fontId="28" fillId="0" borderId="21" xfId="0" applyNumberFormat="1" applyFont="1" applyBorder="1" applyAlignment="1" applyProtection="1">
      <alignment horizontal="center" vertical="center"/>
      <protection hidden="1"/>
    </xf>
    <xf numFmtId="164" fontId="30" fillId="2" borderId="20" xfId="0" applyNumberFormat="1" applyFont="1" applyFill="1" applyBorder="1" applyAlignment="1">
      <alignment horizontal="center" vertical="center"/>
    </xf>
    <xf numFmtId="164" fontId="30" fillId="2" borderId="33" xfId="0" applyNumberFormat="1" applyFont="1" applyFill="1" applyBorder="1" applyAlignment="1">
      <alignment horizontal="center" vertical="center"/>
    </xf>
    <xf numFmtId="164" fontId="30" fillId="2" borderId="16" xfId="0" applyNumberFormat="1" applyFont="1" applyFill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1" fontId="28" fillId="0" borderId="19" xfId="0" applyNumberFormat="1" applyFont="1" applyBorder="1" applyAlignment="1" applyProtection="1">
      <alignment horizontal="center" vertical="center"/>
      <protection hidden="1"/>
    </xf>
    <xf numFmtId="1" fontId="28" fillId="0" borderId="27" xfId="0" applyNumberFormat="1" applyFont="1" applyBorder="1" applyAlignment="1" applyProtection="1">
      <alignment horizontal="center" vertical="center"/>
      <protection hidden="1"/>
    </xf>
    <xf numFmtId="0" fontId="37" fillId="10" borderId="12" xfId="2" applyFont="1" applyFill="1" applyBorder="1" applyAlignment="1">
      <alignment horizontal="center" vertical="center" wrapText="1"/>
    </xf>
    <xf numFmtId="0" fontId="37" fillId="10" borderId="1" xfId="2" applyFont="1" applyFill="1" applyBorder="1" applyAlignment="1">
      <alignment horizontal="center" vertical="center" wrapText="1"/>
    </xf>
    <xf numFmtId="0" fontId="37" fillId="10" borderId="37" xfId="2" applyFont="1" applyFill="1" applyBorder="1" applyAlignment="1">
      <alignment horizontal="center" vertical="center" wrapText="1"/>
    </xf>
    <xf numFmtId="0" fontId="37" fillId="10" borderId="24" xfId="2" applyFont="1" applyFill="1" applyBorder="1" applyAlignment="1">
      <alignment horizontal="center" vertical="center" wrapText="1"/>
    </xf>
    <xf numFmtId="0" fontId="36" fillId="10" borderId="37" xfId="0" applyFont="1" applyFill="1" applyBorder="1" applyAlignment="1">
      <alignment horizontal="center" vertical="center" wrapText="1"/>
    </xf>
    <xf numFmtId="0" fontId="36" fillId="10" borderId="24" xfId="0" applyFont="1" applyFill="1" applyBorder="1" applyAlignment="1">
      <alignment horizontal="center" vertical="center" wrapText="1"/>
    </xf>
    <xf numFmtId="0" fontId="36" fillId="10" borderId="25" xfId="0" applyFont="1" applyFill="1" applyBorder="1" applyAlignment="1">
      <alignment horizontal="center" vertical="center" wrapText="1"/>
    </xf>
    <xf numFmtId="0" fontId="59" fillId="10" borderId="12" xfId="1" applyFont="1" applyFill="1" applyBorder="1" applyAlignment="1">
      <alignment horizontal="center" vertical="center" wrapText="1"/>
    </xf>
    <xf numFmtId="0" fontId="59" fillId="10" borderId="1" xfId="1" applyFont="1" applyFill="1" applyBorder="1" applyAlignment="1">
      <alignment horizontal="center" vertical="center" wrapText="1"/>
    </xf>
    <xf numFmtId="0" fontId="36" fillId="10" borderId="1" xfId="0" applyFont="1" applyFill="1" applyBorder="1" applyAlignment="1">
      <alignment horizontal="center" vertical="center" wrapText="1"/>
    </xf>
    <xf numFmtId="0" fontId="59" fillId="10" borderId="18" xfId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37" fillId="11" borderId="81" xfId="0" applyFont="1" applyFill="1" applyBorder="1" applyAlignment="1" applyProtection="1">
      <alignment horizontal="center" vertical="center" wrapText="1"/>
      <protection locked="0"/>
    </xf>
    <xf numFmtId="0" fontId="36" fillId="11" borderId="90" xfId="0" applyFont="1" applyFill="1" applyBorder="1" applyAlignment="1" applyProtection="1">
      <alignment horizontal="center" vertical="center" wrapText="1"/>
      <protection locked="0"/>
    </xf>
    <xf numFmtId="0" fontId="36" fillId="11" borderId="12" xfId="0" applyFont="1" applyFill="1" applyBorder="1" applyAlignment="1" applyProtection="1">
      <alignment horizontal="center" vertical="center" wrapText="1"/>
      <protection locked="0"/>
    </xf>
    <xf numFmtId="2" fontId="36" fillId="0" borderId="88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7" xfId="0" applyFont="1" applyFill="1" applyBorder="1" applyAlignment="1">
      <alignment vertical="center" wrapText="1"/>
    </xf>
    <xf numFmtId="0" fontId="37" fillId="11" borderId="66" xfId="0" applyFont="1" applyFill="1" applyBorder="1" applyAlignment="1" applyProtection="1">
      <alignment horizontal="center" vertical="center" wrapText="1"/>
      <protection locked="0"/>
    </xf>
    <xf numFmtId="0" fontId="36" fillId="11" borderId="18" xfId="0" applyFont="1" applyFill="1" applyBorder="1" applyAlignment="1" applyProtection="1">
      <alignment horizontal="center" vertical="center" wrapText="1"/>
      <protection locked="0"/>
    </xf>
    <xf numFmtId="0" fontId="36" fillId="11" borderId="65" xfId="0" applyFont="1" applyFill="1" applyBorder="1" applyAlignment="1" applyProtection="1">
      <alignment horizontal="center" vertical="center" wrapText="1"/>
      <protection locked="0"/>
    </xf>
    <xf numFmtId="0" fontId="36" fillId="0" borderId="39" xfId="2" applyFont="1" applyFill="1" applyBorder="1" applyAlignment="1">
      <alignment horizontal="center" vertical="center"/>
    </xf>
    <xf numFmtId="0" fontId="37" fillId="10" borderId="33" xfId="2" applyFont="1" applyFill="1" applyBorder="1" applyAlignment="1">
      <alignment horizontal="center" vertical="center" wrapText="1"/>
    </xf>
    <xf numFmtId="0" fontId="36" fillId="10" borderId="28" xfId="2" applyFont="1" applyFill="1" applyBorder="1" applyAlignment="1">
      <alignment horizontal="center" vertical="center" wrapText="1"/>
    </xf>
    <xf numFmtId="1" fontId="36" fillId="0" borderId="4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 applyProtection="1">
      <alignment horizontal="center" vertical="center" wrapText="1"/>
      <protection locked="0"/>
    </xf>
    <xf numFmtId="0" fontId="36" fillId="0" borderId="15" xfId="0" applyFont="1" applyFill="1" applyBorder="1" applyAlignment="1" applyProtection="1">
      <alignment horizontal="center" vertical="center" wrapText="1"/>
      <protection locked="0"/>
    </xf>
    <xf numFmtId="1" fontId="3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33" xfId="1" applyFont="1" applyFill="1" applyBorder="1" applyAlignment="1">
      <alignment horizontal="center" vertical="center" wrapText="1"/>
    </xf>
    <xf numFmtId="0" fontId="29" fillId="9" borderId="0" xfId="0" applyFont="1" applyFill="1" applyAlignment="1">
      <alignment horizontal="left" vertical="center"/>
    </xf>
    <xf numFmtId="0" fontId="29" fillId="9" borderId="0" xfId="0" applyFont="1" applyFill="1" applyAlignment="1">
      <alignment horizontal="center" vertical="center"/>
    </xf>
    <xf numFmtId="0" fontId="29" fillId="9" borderId="0" xfId="0" applyFont="1" applyFill="1" applyBorder="1" applyAlignment="1">
      <alignment horizontal="left" vertical="center"/>
    </xf>
    <xf numFmtId="0" fontId="29" fillId="9" borderId="0" xfId="0" applyFont="1" applyFill="1" applyBorder="1"/>
    <xf numFmtId="0" fontId="29" fillId="9" borderId="0" xfId="0" applyFont="1" applyFill="1"/>
    <xf numFmtId="0" fontId="29" fillId="9" borderId="0" xfId="0" applyFont="1" applyFill="1" applyBorder="1" applyAlignment="1">
      <alignment vertical="center"/>
    </xf>
    <xf numFmtId="0" fontId="29" fillId="9" borderId="0" xfId="0" applyFont="1" applyFill="1" applyBorder="1" applyAlignment="1">
      <alignment horizontal="center" vertical="center"/>
    </xf>
    <xf numFmtId="0" fontId="33" fillId="0" borderId="28" xfId="3" applyFont="1" applyFill="1" applyBorder="1" applyAlignment="1">
      <alignment horizontal="center"/>
    </xf>
    <xf numFmtId="0" fontId="41" fillId="9" borderId="10" xfId="3" applyFont="1" applyFill="1" applyBorder="1" applyAlignment="1">
      <alignment horizontal="center" vertical="center"/>
    </xf>
    <xf numFmtId="0" fontId="41" fillId="9" borderId="1" xfId="3" applyFont="1" applyFill="1" applyBorder="1" applyAlignment="1">
      <alignment horizontal="center" vertical="center"/>
    </xf>
    <xf numFmtId="0" fontId="41" fillId="9" borderId="34" xfId="3" applyFont="1" applyFill="1" applyBorder="1" applyAlignment="1">
      <alignment horizontal="center" vertical="center"/>
    </xf>
    <xf numFmtId="0" fontId="41" fillId="9" borderId="38" xfId="3" applyFont="1" applyFill="1" applyBorder="1" applyAlignment="1">
      <alignment horizontal="center" vertical="center"/>
    </xf>
    <xf numFmtId="0" fontId="41" fillId="9" borderId="24" xfId="3" applyFont="1" applyFill="1" applyBorder="1" applyAlignment="1">
      <alignment horizontal="center" vertical="center"/>
    </xf>
    <xf numFmtId="0" fontId="41" fillId="9" borderId="17" xfId="3" applyFont="1" applyFill="1" applyBorder="1" applyAlignment="1">
      <alignment horizontal="center" vertical="center"/>
    </xf>
    <xf numFmtId="0" fontId="41" fillId="9" borderId="18" xfId="3" applyFont="1" applyFill="1" applyBorder="1" applyAlignment="1">
      <alignment horizontal="center" vertical="center"/>
    </xf>
    <xf numFmtId="0" fontId="41" fillId="9" borderId="65" xfId="3" applyFont="1" applyFill="1" applyBorder="1" applyAlignment="1">
      <alignment horizontal="center" vertical="center"/>
    </xf>
    <xf numFmtId="0" fontId="41" fillId="9" borderId="39" xfId="3" applyFont="1" applyFill="1" applyBorder="1" applyAlignment="1">
      <alignment horizontal="center" vertical="center"/>
    </xf>
    <xf numFmtId="0" fontId="41" fillId="9" borderId="25" xfId="3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9" fillId="0" borderId="17" xfId="0" applyFont="1" applyFill="1" applyBorder="1"/>
    <xf numFmtId="0" fontId="31" fillId="0" borderId="36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17" fillId="0" borderId="9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0" borderId="0" xfId="0" quotePrefix="1" applyFont="1" applyBorder="1" applyAlignment="1">
      <alignment horizontal="center"/>
    </xf>
    <xf numFmtId="0" fontId="17" fillId="0" borderId="35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33" xfId="0" applyFont="1" applyBorder="1" applyAlignment="1">
      <alignment horizontal="center" vertical="center" textRotation="90" wrapText="1"/>
    </xf>
    <xf numFmtId="0" fontId="20" fillId="0" borderId="35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47" fillId="8" borderId="0" xfId="0" applyFont="1" applyFill="1" applyAlignment="1">
      <alignment horizontal="center" vertical="center" wrapText="1"/>
    </xf>
    <xf numFmtId="0" fontId="32" fillId="8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4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29" fillId="0" borderId="56" xfId="0" applyFont="1" applyFill="1" applyBorder="1" applyAlignment="1">
      <alignment horizontal="left" vertical="center"/>
    </xf>
    <xf numFmtId="0" fontId="29" fillId="0" borderId="95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29" fillId="0" borderId="65" xfId="0" applyFont="1" applyFill="1" applyBorder="1" applyAlignment="1" applyProtection="1">
      <alignment horizontal="center" vertical="center" wrapText="1"/>
      <protection locked="0"/>
    </xf>
    <xf numFmtId="0" fontId="29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96" xfId="0" applyFont="1" applyFill="1" applyBorder="1" applyAlignment="1">
      <alignment horizontal="center" vertical="center" wrapText="1"/>
    </xf>
    <xf numFmtId="0" fontId="33" fillId="0" borderId="97" xfId="0" applyFont="1" applyFill="1" applyBorder="1" applyAlignment="1">
      <alignment horizontal="center" vertical="center" wrapText="1"/>
    </xf>
    <xf numFmtId="0" fontId="33" fillId="0" borderId="98" xfId="0" applyFont="1" applyFill="1" applyBorder="1" applyAlignment="1">
      <alignment horizontal="center" vertical="center" wrapText="1"/>
    </xf>
    <xf numFmtId="0" fontId="33" fillId="0" borderId="8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textRotation="90" wrapText="1"/>
    </xf>
    <xf numFmtId="0" fontId="33" fillId="0" borderId="12" xfId="0" applyFont="1" applyFill="1" applyBorder="1" applyAlignment="1">
      <alignment horizontal="center" vertical="center" textRotation="90"/>
    </xf>
    <xf numFmtId="0" fontId="33" fillId="0" borderId="37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 wrapText="1"/>
    </xf>
    <xf numFmtId="0" fontId="5" fillId="0" borderId="2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42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center"/>
    </xf>
    <xf numFmtId="0" fontId="33" fillId="0" borderId="78" xfId="3" applyFont="1" applyFill="1" applyBorder="1" applyAlignment="1">
      <alignment horizontal="center" vertical="center" wrapText="1"/>
    </xf>
    <xf numFmtId="0" fontId="33" fillId="0" borderId="85" xfId="3" applyFont="1" applyFill="1" applyBorder="1" applyAlignment="1">
      <alignment horizontal="center" vertical="center" wrapText="1"/>
    </xf>
    <xf numFmtId="0" fontId="66" fillId="0" borderId="85" xfId="3" applyFill="1" applyBorder="1" applyAlignment="1">
      <alignment horizontal="center" vertical="center" wrapText="1"/>
    </xf>
    <xf numFmtId="0" fontId="66" fillId="0" borderId="87" xfId="3" applyFill="1" applyBorder="1" applyAlignment="1">
      <alignment horizontal="center" vertical="center" wrapText="1"/>
    </xf>
    <xf numFmtId="0" fontId="41" fillId="0" borderId="14" xfId="3" applyFont="1" applyFill="1" applyBorder="1" applyAlignment="1">
      <alignment horizontal="center"/>
    </xf>
    <xf numFmtId="0" fontId="41" fillId="0" borderId="84" xfId="3" applyFont="1" applyFill="1" applyBorder="1" applyAlignment="1">
      <alignment horizontal="center"/>
    </xf>
    <xf numFmtId="0" fontId="41" fillId="0" borderId="82" xfId="3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65" fillId="0" borderId="82" xfId="0" applyFont="1" applyFill="1" applyBorder="1" applyAlignment="1">
      <alignment horizontal="center"/>
    </xf>
    <xf numFmtId="0" fontId="41" fillId="0" borderId="14" xfId="3" applyFont="1" applyFill="1" applyBorder="1" applyAlignment="1"/>
    <xf numFmtId="0" fontId="41" fillId="0" borderId="82" xfId="3" applyFont="1" applyFill="1" applyBorder="1" applyAlignment="1"/>
    <xf numFmtId="0" fontId="0" fillId="0" borderId="14" xfId="0" applyFill="1" applyBorder="1" applyAlignment="1"/>
    <xf numFmtId="0" fontId="42" fillId="0" borderId="0" xfId="0" applyFont="1" applyFill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2" xfId="0" applyBorder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29" fillId="0" borderId="65" xfId="0" applyFont="1" applyFill="1" applyBorder="1" applyAlignment="1">
      <alignment horizontal="center" vertical="center"/>
    </xf>
    <xf numFmtId="0" fontId="29" fillId="0" borderId="93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/>
    </xf>
    <xf numFmtId="0" fontId="29" fillId="0" borderId="94" xfId="0" applyFont="1" applyFill="1" applyBorder="1" applyAlignment="1">
      <alignment horizontal="left" vertical="center"/>
    </xf>
    <xf numFmtId="0" fontId="29" fillId="0" borderId="83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33" fillId="0" borderId="90" xfId="0" applyFont="1" applyFill="1" applyBorder="1" applyAlignment="1">
      <alignment horizontal="center" vertical="center" textRotation="90"/>
    </xf>
    <xf numFmtId="0" fontId="33" fillId="0" borderId="11" xfId="0" applyFont="1" applyFill="1" applyBorder="1" applyAlignment="1">
      <alignment horizontal="center" vertical="center" textRotation="90"/>
    </xf>
    <xf numFmtId="0" fontId="29" fillId="0" borderId="48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3" fillId="0" borderId="0" xfId="0" applyFont="1" applyFill="1" applyAlignment="1">
      <alignment horizontal="center"/>
    </xf>
    <xf numFmtId="0" fontId="33" fillId="0" borderId="90" xfId="0" applyFont="1" applyFill="1" applyBorder="1" applyAlignment="1">
      <alignment horizontal="center" vertical="center" textRotation="90" wrapText="1"/>
    </xf>
    <xf numFmtId="0" fontId="33" fillId="0" borderId="82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/>
    </xf>
    <xf numFmtId="0" fontId="0" fillId="0" borderId="82" xfId="0" applyFill="1" applyBorder="1" applyAlignment="1"/>
    <xf numFmtId="0" fontId="33" fillId="0" borderId="82" xfId="0" applyFont="1" applyFill="1" applyBorder="1" applyAlignment="1">
      <alignment horizontal="center" vertical="center" textRotation="90"/>
    </xf>
    <xf numFmtId="0" fontId="29" fillId="0" borderId="76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54" fillId="9" borderId="30" xfId="0" applyFont="1" applyFill="1" applyBorder="1" applyAlignment="1" applyProtection="1">
      <alignment horizontal="right" vertical="center" wrapText="1"/>
      <protection locked="0"/>
    </xf>
    <xf numFmtId="0" fontId="54" fillId="9" borderId="20" xfId="0" applyFont="1" applyFill="1" applyBorder="1" applyAlignment="1" applyProtection="1">
      <alignment horizontal="right" vertical="center" wrapText="1"/>
      <protection locked="0"/>
    </xf>
    <xf numFmtId="0" fontId="49" fillId="6" borderId="99" xfId="0" applyFont="1" applyFill="1" applyBorder="1" applyAlignment="1" applyProtection="1">
      <alignment horizontal="right" vertical="center" wrapText="1"/>
      <protection locked="0"/>
    </xf>
    <xf numFmtId="0" fontId="49" fillId="6" borderId="54" xfId="0" applyFont="1" applyFill="1" applyBorder="1" applyAlignment="1" applyProtection="1">
      <alignment horizontal="right" vertical="center" wrapText="1"/>
      <protection locked="0"/>
    </xf>
    <xf numFmtId="0" fontId="30" fillId="7" borderId="99" xfId="0" applyFont="1" applyFill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100" xfId="0" applyBorder="1" applyAlignment="1">
      <alignment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90"/>
    </xf>
    <xf numFmtId="0" fontId="29" fillId="0" borderId="77" xfId="0" applyFont="1" applyBorder="1" applyAlignment="1">
      <alignment horizontal="center" vertical="center" textRotation="90"/>
    </xf>
    <xf numFmtId="0" fontId="29" fillId="0" borderId="103" xfId="0" applyFont="1" applyBorder="1" applyAlignment="1">
      <alignment horizontal="center" vertical="center" textRotation="90"/>
    </xf>
    <xf numFmtId="0" fontId="29" fillId="0" borderId="8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3" borderId="57" xfId="0" applyFont="1" applyFill="1" applyBorder="1" applyAlignment="1">
      <alignment horizontal="center" vertical="center" textRotation="90" wrapText="1"/>
    </xf>
    <xf numFmtId="0" fontId="29" fillId="3" borderId="2" xfId="0" applyFont="1" applyFill="1" applyBorder="1" applyAlignment="1">
      <alignment horizontal="center" vertical="center" textRotation="90" wrapText="1"/>
    </xf>
    <xf numFmtId="0" fontId="29" fillId="3" borderId="8" xfId="0" applyFont="1" applyFill="1" applyBorder="1" applyAlignment="1">
      <alignment horizontal="center" vertical="center" textRotation="90" wrapText="1"/>
    </xf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textRotation="90" wrapText="1"/>
    </xf>
    <xf numFmtId="0" fontId="29" fillId="0" borderId="3" xfId="0" applyFont="1" applyBorder="1" applyAlignment="1">
      <alignment horizontal="center" vertical="center" textRotation="90" wrapText="1"/>
    </xf>
    <xf numFmtId="0" fontId="29" fillId="0" borderId="34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textRotation="90"/>
    </xf>
    <xf numFmtId="0" fontId="29" fillId="0" borderId="2" xfId="0" applyFont="1" applyBorder="1" applyAlignment="1">
      <alignment horizontal="center" vertical="center" textRotation="90"/>
    </xf>
    <xf numFmtId="0" fontId="29" fillId="0" borderId="72" xfId="0" applyFont="1" applyBorder="1" applyAlignment="1">
      <alignment horizontal="center" vertical="center" textRotation="90"/>
    </xf>
    <xf numFmtId="0" fontId="29" fillId="0" borderId="13" xfId="0" applyFont="1" applyBorder="1" applyAlignment="1">
      <alignment horizontal="center" vertical="center" textRotation="90"/>
    </xf>
    <xf numFmtId="0" fontId="29" fillId="0" borderId="57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30" fillId="4" borderId="34" xfId="0" applyFont="1" applyFill="1" applyBorder="1" applyAlignment="1" applyProtection="1">
      <alignment horizontal="center" vertical="center" wrapText="1"/>
      <protection locked="0"/>
    </xf>
    <xf numFmtId="0" fontId="30" fillId="4" borderId="83" xfId="0" applyFont="1" applyFill="1" applyBorder="1" applyAlignment="1" applyProtection="1">
      <alignment horizontal="center" vertical="center" wrapText="1"/>
      <protection locked="0"/>
    </xf>
    <xf numFmtId="0" fontId="30" fillId="4" borderId="75" xfId="0" applyFont="1" applyFill="1" applyBorder="1" applyAlignment="1" applyProtection="1">
      <alignment horizontal="center" vertical="center" wrapText="1"/>
      <protection locked="0"/>
    </xf>
    <xf numFmtId="0" fontId="30" fillId="7" borderId="99" xfId="0" applyFont="1" applyFill="1" applyBorder="1" applyAlignment="1" applyProtection="1">
      <alignment horizontal="center" vertical="center" wrapText="1"/>
    </xf>
    <xf numFmtId="0" fontId="30" fillId="7" borderId="80" xfId="0" applyFont="1" applyFill="1" applyBorder="1" applyAlignment="1" applyProtection="1">
      <alignment horizontal="center" vertical="center" wrapText="1"/>
    </xf>
    <xf numFmtId="0" fontId="30" fillId="7" borderId="100" xfId="0" applyFont="1" applyFill="1" applyBorder="1" applyAlignment="1" applyProtection="1">
      <alignment horizontal="center" vertical="center" wrapText="1"/>
    </xf>
    <xf numFmtId="0" fontId="30" fillId="4" borderId="10" xfId="0" applyFont="1" applyFill="1" applyBorder="1" applyAlignment="1" applyProtection="1">
      <alignment horizontal="center" vertical="center" wrapText="1"/>
      <protection locked="0"/>
    </xf>
    <xf numFmtId="0" fontId="29" fillId="0" borderId="35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textRotation="90" wrapText="1"/>
    </xf>
    <xf numFmtId="0" fontId="29" fillId="0" borderId="85" xfId="0" applyFont="1" applyBorder="1" applyAlignment="1">
      <alignment horizontal="center" vertical="center" textRotation="90" wrapText="1"/>
    </xf>
    <xf numFmtId="0" fontId="29" fillId="0" borderId="101" xfId="0" applyFont="1" applyBorder="1" applyAlignment="1">
      <alignment horizontal="center" vertical="center" textRotation="90" wrapText="1"/>
    </xf>
    <xf numFmtId="0" fontId="30" fillId="6" borderId="99" xfId="0" applyFont="1" applyFill="1" applyBorder="1" applyAlignment="1">
      <alignment horizontal="center" vertical="center"/>
    </xf>
    <xf numFmtId="0" fontId="30" fillId="6" borderId="80" xfId="0" applyFont="1" applyFill="1" applyBorder="1" applyAlignment="1">
      <alignment horizontal="center" vertical="center"/>
    </xf>
    <xf numFmtId="0" fontId="30" fillId="6" borderId="100" xfId="0" applyFont="1" applyFill="1" applyBorder="1" applyAlignment="1">
      <alignment horizontal="center" vertical="center"/>
    </xf>
    <xf numFmtId="0" fontId="30" fillId="7" borderId="55" xfId="0" applyFont="1" applyFill="1" applyBorder="1" applyAlignment="1">
      <alignment horizontal="center" vertical="center"/>
    </xf>
    <xf numFmtId="0" fontId="30" fillId="7" borderId="52" xfId="0" applyFont="1" applyFill="1" applyBorder="1" applyAlignment="1">
      <alignment horizontal="center" vertical="center"/>
    </xf>
    <xf numFmtId="0" fontId="30" fillId="7" borderId="53" xfId="0" applyFont="1" applyFill="1" applyBorder="1" applyAlignment="1">
      <alignment horizontal="center" vertical="center"/>
    </xf>
    <xf numFmtId="0" fontId="30" fillId="6" borderId="55" xfId="0" applyFont="1" applyFill="1" applyBorder="1" applyAlignment="1">
      <alignment horizontal="center" vertical="center"/>
    </xf>
    <xf numFmtId="0" fontId="30" fillId="6" borderId="52" xfId="0" applyFont="1" applyFill="1" applyBorder="1" applyAlignment="1">
      <alignment horizontal="center" vertical="center"/>
    </xf>
    <xf numFmtId="0" fontId="30" fillId="6" borderId="53" xfId="0" applyFont="1" applyFill="1" applyBorder="1" applyAlignment="1">
      <alignment horizontal="center" vertical="center"/>
    </xf>
    <xf numFmtId="0" fontId="30" fillId="2" borderId="76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 textRotation="90"/>
    </xf>
    <xf numFmtId="0" fontId="29" fillId="0" borderId="86" xfId="0" applyFont="1" applyBorder="1" applyAlignment="1">
      <alignment horizontal="center" vertical="center" textRotation="90"/>
    </xf>
    <xf numFmtId="0" fontId="53" fillId="6" borderId="76" xfId="0" applyFont="1" applyFill="1" applyBorder="1" applyAlignment="1" applyProtection="1">
      <alignment horizontal="right" vertical="center" wrapText="1"/>
      <protection locked="0"/>
    </xf>
    <xf numFmtId="0" fontId="18" fillId="6" borderId="42" xfId="0" applyFont="1" applyFill="1" applyBorder="1" applyAlignment="1">
      <alignment vertical="center"/>
    </xf>
    <xf numFmtId="0" fontId="30" fillId="9" borderId="104" xfId="0" applyFont="1" applyFill="1" applyBorder="1" applyAlignment="1" applyProtection="1">
      <alignment horizontal="right" vertical="center" wrapText="1"/>
      <protection locked="0"/>
    </xf>
    <xf numFmtId="0" fontId="18" fillId="9" borderId="3" xfId="0" applyFont="1" applyFill="1" applyBorder="1" applyAlignment="1">
      <alignment vertical="center"/>
    </xf>
    <xf numFmtId="0" fontId="30" fillId="0" borderId="64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9" borderId="99" xfId="0" applyFont="1" applyFill="1" applyBorder="1" applyAlignment="1" applyProtection="1">
      <alignment horizontal="center" vertical="center" wrapText="1"/>
      <protection locked="0"/>
    </xf>
    <xf numFmtId="0" fontId="30" fillId="9" borderId="80" xfId="0" applyFont="1" applyFill="1" applyBorder="1" applyAlignment="1" applyProtection="1">
      <alignment horizontal="center" vertical="center" wrapText="1"/>
      <protection locked="0"/>
    </xf>
    <xf numFmtId="0" fontId="30" fillId="9" borderId="100" xfId="0" applyFont="1" applyFill="1" applyBorder="1" applyAlignment="1" applyProtection="1">
      <alignment horizontal="center" vertical="center" wrapText="1"/>
      <protection locked="0"/>
    </xf>
    <xf numFmtId="167" fontId="30" fillId="7" borderId="86" xfId="0" applyNumberFormat="1" applyFont="1" applyFill="1" applyBorder="1" applyAlignment="1">
      <alignment horizontal="center" vertical="center"/>
    </xf>
    <xf numFmtId="167" fontId="30" fillId="7" borderId="2" xfId="0" applyNumberFormat="1" applyFont="1" applyFill="1" applyBorder="1" applyAlignment="1">
      <alignment horizontal="center" vertical="center"/>
    </xf>
    <xf numFmtId="167" fontId="30" fillId="7" borderId="26" xfId="0" applyNumberFormat="1" applyFont="1" applyFill="1" applyBorder="1" applyAlignment="1">
      <alignment horizontal="center" vertical="center"/>
    </xf>
    <xf numFmtId="166" fontId="48" fillId="6" borderId="99" xfId="0" applyNumberFormat="1" applyFont="1" applyFill="1" applyBorder="1" applyAlignment="1">
      <alignment horizontal="left" vertical="center" wrapText="1"/>
    </xf>
    <xf numFmtId="0" fontId="56" fillId="0" borderId="54" xfId="0" applyFont="1" applyBorder="1" applyAlignment="1">
      <alignment horizontal="left" vertical="center" wrapText="1"/>
    </xf>
    <xf numFmtId="0" fontId="30" fillId="2" borderId="99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50" fillId="4" borderId="99" xfId="0" applyFont="1" applyFill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29" fillId="0" borderId="1" xfId="2" applyFont="1" applyFill="1" applyBorder="1" applyAlignment="1">
      <alignment horizontal="center" vertical="center" textRotation="90" wrapText="1"/>
    </xf>
    <xf numFmtId="0" fontId="29" fillId="0" borderId="18" xfId="2" applyFont="1" applyFill="1" applyBorder="1" applyAlignment="1">
      <alignment horizontal="center" vertical="center" textRotation="90" wrapText="1"/>
    </xf>
    <xf numFmtId="0" fontId="29" fillId="0" borderId="1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 textRotation="90"/>
    </xf>
    <xf numFmtId="0" fontId="29" fillId="0" borderId="18" xfId="2" applyFont="1" applyFill="1" applyBorder="1" applyAlignment="1">
      <alignment horizontal="center" vertical="center" textRotation="90"/>
    </xf>
    <xf numFmtId="0" fontId="29" fillId="0" borderId="12" xfId="2" applyFont="1" applyFill="1" applyBorder="1" applyAlignment="1">
      <alignment horizontal="center" vertical="center" textRotation="90" wrapText="1"/>
    </xf>
    <xf numFmtId="0" fontId="30" fillId="0" borderId="99" xfId="2" applyFont="1" applyFill="1" applyBorder="1" applyAlignment="1">
      <alignment horizontal="center" vertical="center" wrapText="1"/>
    </xf>
    <xf numFmtId="0" fontId="29" fillId="0" borderId="80" xfId="0" applyFont="1" applyFill="1" applyBorder="1" applyAlignment="1">
      <alignment horizontal="center" vertical="center" wrapText="1"/>
    </xf>
    <xf numFmtId="0" fontId="29" fillId="0" borderId="100" xfId="0" applyFont="1" applyFill="1" applyBorder="1" applyAlignment="1">
      <alignment horizontal="center" vertical="center" wrapText="1"/>
    </xf>
    <xf numFmtId="0" fontId="29" fillId="0" borderId="12" xfId="2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center" wrapText="1"/>
    </xf>
    <xf numFmtId="0" fontId="29" fillId="0" borderId="18" xfId="2" applyFont="1" applyFill="1" applyBorder="1" applyAlignment="1">
      <alignment horizontal="center" vertical="center" wrapText="1"/>
    </xf>
    <xf numFmtId="0" fontId="30" fillId="0" borderId="55" xfId="2" applyFont="1" applyFill="1" applyBorder="1" applyAlignment="1">
      <alignment horizontal="center" vertical="center" wrapText="1"/>
    </xf>
    <xf numFmtId="0" fontId="30" fillId="0" borderId="52" xfId="2" applyFont="1" applyFill="1" applyBorder="1" applyAlignment="1">
      <alignment horizontal="center" vertical="center" wrapText="1"/>
    </xf>
    <xf numFmtId="0" fontId="30" fillId="0" borderId="53" xfId="2" applyFont="1" applyFill="1" applyBorder="1" applyAlignment="1">
      <alignment horizontal="center" vertical="center" wrapText="1"/>
    </xf>
    <xf numFmtId="0" fontId="29" fillId="0" borderId="36" xfId="2" applyFont="1" applyFill="1" applyBorder="1" applyAlignment="1">
      <alignment horizontal="center" vertical="center" textRotation="90"/>
    </xf>
    <xf numFmtId="0" fontId="29" fillId="0" borderId="38" xfId="2" applyFont="1" applyFill="1" applyBorder="1" applyAlignment="1">
      <alignment horizontal="center" vertical="center" textRotation="90"/>
    </xf>
    <xf numFmtId="0" fontId="29" fillId="0" borderId="39" xfId="2" applyFont="1" applyFill="1" applyBorder="1" applyAlignment="1">
      <alignment horizontal="center" vertical="center" textRotation="90"/>
    </xf>
    <xf numFmtId="0" fontId="29" fillId="0" borderId="12" xfId="2" applyFont="1" applyFill="1" applyBorder="1" applyAlignment="1">
      <alignment horizontal="center" vertical="center"/>
    </xf>
    <xf numFmtId="0" fontId="36" fillId="0" borderId="12" xfId="2" applyFont="1" applyFill="1" applyBorder="1" applyAlignment="1">
      <alignment horizontal="center" vertical="center" wrapText="1"/>
    </xf>
    <xf numFmtId="0" fontId="36" fillId="0" borderId="1" xfId="2" applyFont="1" applyFill="1" applyBorder="1" applyAlignment="1">
      <alignment horizontal="center" vertical="center" wrapText="1"/>
    </xf>
    <xf numFmtId="0" fontId="36" fillId="0" borderId="18" xfId="2" applyFont="1" applyFill="1" applyBorder="1" applyAlignment="1">
      <alignment horizontal="center" vertical="center" wrapText="1"/>
    </xf>
    <xf numFmtId="0" fontId="29" fillId="0" borderId="37" xfId="2" applyFont="1" applyFill="1" applyBorder="1" applyAlignment="1">
      <alignment horizontal="center" vertical="center" wrapText="1"/>
    </xf>
    <xf numFmtId="0" fontId="29" fillId="0" borderId="24" xfId="2" applyFont="1" applyFill="1" applyBorder="1" applyAlignment="1">
      <alignment horizontal="center" vertical="center" wrapText="1"/>
    </xf>
    <xf numFmtId="0" fontId="29" fillId="0" borderId="25" xfId="2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/>
    <xf numFmtId="0" fontId="36" fillId="0" borderId="0" xfId="0" applyFont="1" applyBorder="1"/>
    <xf numFmtId="0" fontId="36" fillId="0" borderId="0" xfId="0" applyFont="1" applyBorder="1" applyAlignment="1">
      <alignment vertical="center"/>
    </xf>
  </cellXfs>
  <cellStyles count="5">
    <cellStyle name="Гиперссылка" xfId="1" builtinId="8"/>
    <cellStyle name="Звичайний 2" xfId="2"/>
    <cellStyle name="Обычный" xfId="0" builtinId="0"/>
    <cellStyle name="Обычный 2" xfId="3"/>
    <cellStyle name="Процентный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b.uu.edu.ua/edu-discipline/poltanalitika_u_sferi_derzhupravlinnya" TargetMode="External"/><Relationship Id="rId13" Type="http://schemas.openxmlformats.org/officeDocument/2006/relationships/hyperlink" Target="https://ab.uu.edu.ua/edu-discipline/brend_menedzhment" TargetMode="External"/><Relationship Id="rId18" Type="http://schemas.openxmlformats.org/officeDocument/2006/relationships/hyperlink" Target="https://ab.uu.edu.ua/edu-discipline/osnovi_korporativnoyi_kulturi" TargetMode="External"/><Relationship Id="rId3" Type="http://schemas.openxmlformats.org/officeDocument/2006/relationships/hyperlink" Target="http://vo.ukraine.edu.ua/course/view.php?id=11391" TargetMode="External"/><Relationship Id="rId21" Type="http://schemas.openxmlformats.org/officeDocument/2006/relationships/printerSettings" Target="../printerSettings/printerSettings6.bin"/><Relationship Id="rId7" Type="http://schemas.openxmlformats.org/officeDocument/2006/relationships/hyperlink" Target="http://vo.ukraine.edu.ua/course/view.php?id=9449" TargetMode="External"/><Relationship Id="rId12" Type="http://schemas.openxmlformats.org/officeDocument/2006/relationships/hyperlink" Target="https://ab.uu.edu.ua/edu-discipline/estetika_reclami" TargetMode="External"/><Relationship Id="rId17" Type="http://schemas.openxmlformats.org/officeDocument/2006/relationships/hyperlink" Target="https://ab.uu.edu.ua/edu-discipline/infomanagement_v_organizaciyah" TargetMode="External"/><Relationship Id="rId2" Type="http://schemas.openxmlformats.org/officeDocument/2006/relationships/hyperlink" Target="https://ab.uu.edu.ua/edu-discipline/derzh_politika_v_sferi_innovac_diyalnosti" TargetMode="External"/><Relationship Id="rId16" Type="http://schemas.openxmlformats.org/officeDocument/2006/relationships/hyperlink" Target="https://ab.uu.edu.ua/edu-discipline/informatsiinii_dizain_u_dokumentoznavstvi" TargetMode="External"/><Relationship Id="rId20" Type="http://schemas.openxmlformats.org/officeDocument/2006/relationships/hyperlink" Target="https://ab.uu.edu.ua/edu-discipline/sistemi_upravlinnya_elektronnim_dokumentoobigom" TargetMode="External"/><Relationship Id="rId1" Type="http://schemas.openxmlformats.org/officeDocument/2006/relationships/hyperlink" Target="http://vo.ukraine.edu.ua/course/view.php?id=6241" TargetMode="External"/><Relationship Id="rId6" Type="http://schemas.openxmlformats.org/officeDocument/2006/relationships/hyperlink" Target="https://ab.uu.edu.ua/edu-discipline/psikhologiya_liderstva" TargetMode="External"/><Relationship Id="rId11" Type="http://schemas.openxmlformats.org/officeDocument/2006/relationships/hyperlink" Target="http://vo.ukraine.edu.ua/course/view.php?id=7958" TargetMode="External"/><Relationship Id="rId5" Type="http://schemas.openxmlformats.org/officeDocument/2006/relationships/hyperlink" Target="https://ab.uu.edu.ua/edu-discipline/inform_management_v_organah_derzh_vladi" TargetMode="External"/><Relationship Id="rId15" Type="http://schemas.openxmlformats.org/officeDocument/2006/relationships/hyperlink" Target="https://ab.uu.edu.ua/edu-discipline/sociologiya_reclamnoi_diyalnosti" TargetMode="External"/><Relationship Id="rId10" Type="http://schemas.openxmlformats.org/officeDocument/2006/relationships/hyperlink" Target="http://vo.ukraine.edu.ua/course/view.php?id=5028" TargetMode="External"/><Relationship Id="rId19" Type="http://schemas.openxmlformats.org/officeDocument/2006/relationships/hyperlink" Target="https://ab.uu.edu.ua/edu-discipline/metodologiya_tehnologiya_ta_org_inform_analit_roboti" TargetMode="External"/><Relationship Id="rId4" Type="http://schemas.openxmlformats.org/officeDocument/2006/relationships/hyperlink" Target="https://ab.uu.edu.ua/edu-discipline/misceve_samovryaduvannya_ta_suspilni_comunicatsii" TargetMode="External"/><Relationship Id="rId9" Type="http://schemas.openxmlformats.org/officeDocument/2006/relationships/hyperlink" Target="http://vo.ukraine.edu.ua/course/view.php?id=9626" TargetMode="External"/><Relationship Id="rId14" Type="http://schemas.openxmlformats.org/officeDocument/2006/relationships/hyperlink" Target="https://ab.uu.edu.ua/edu-discipline/organizaciya_roboti_viddiliv_reclani_i_p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"/>
  <sheetViews>
    <sheetView showZeros="0" workbookViewId="0"/>
  </sheetViews>
  <sheetFormatPr defaultRowHeight="12.75"/>
  <cols>
    <col min="1" max="1" width="4.140625" customWidth="1"/>
    <col min="2" max="13" width="3" customWidth="1"/>
    <col min="14" max="14" width="3.5703125" customWidth="1"/>
    <col min="15" max="43" width="3" customWidth="1"/>
    <col min="44" max="44" width="3.28515625" customWidth="1"/>
    <col min="45" max="48" width="3" customWidth="1"/>
    <col min="49" max="49" width="4.28515625" customWidth="1"/>
    <col min="50" max="53" width="3" customWidth="1"/>
    <col min="54" max="54" width="8.140625" customWidth="1"/>
    <col min="55" max="55" width="7" customWidth="1"/>
    <col min="56" max="56" width="6.85546875" customWidth="1"/>
    <col min="57" max="57" width="6.7109375" customWidth="1"/>
    <col min="58" max="58" width="7.5703125" customWidth="1"/>
    <col min="59" max="59" width="6.28515625" customWidth="1"/>
    <col min="60" max="60" width="5.140625" customWidth="1"/>
    <col min="61" max="61" width="5.28515625" customWidth="1"/>
    <col min="62" max="62" width="4.140625" customWidth="1"/>
  </cols>
  <sheetData>
    <row r="1" spans="1:63" ht="27">
      <c r="A1" s="146" t="s">
        <v>7</v>
      </c>
      <c r="B1" s="732" t="s">
        <v>155</v>
      </c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150"/>
      <c r="O1" s="150"/>
      <c r="P1" s="150"/>
      <c r="Q1" s="151"/>
      <c r="R1" s="732"/>
      <c r="S1" s="732"/>
      <c r="T1" s="732"/>
      <c r="U1" s="732"/>
      <c r="V1" s="732"/>
      <c r="W1" s="732"/>
      <c r="X1" s="732"/>
      <c r="Y1" s="732"/>
      <c r="Z1" s="732"/>
      <c r="AA1" s="149"/>
      <c r="AB1" s="149"/>
      <c r="AC1" s="732"/>
      <c r="AD1" s="732"/>
      <c r="AE1" s="732"/>
      <c r="AF1" s="732"/>
      <c r="AG1" s="732"/>
      <c r="AH1" s="732"/>
      <c r="AI1" s="732"/>
      <c r="AJ1" s="732"/>
      <c r="AK1" s="732"/>
      <c r="AL1" s="149"/>
      <c r="AM1" s="155"/>
      <c r="AN1" s="732"/>
      <c r="AO1" s="732"/>
      <c r="AP1" s="732"/>
      <c r="AQ1" s="732"/>
      <c r="AR1" s="732"/>
      <c r="AS1" s="732"/>
      <c r="AT1" s="732"/>
      <c r="AU1" s="732"/>
      <c r="AV1" s="732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148"/>
      <c r="AC2" s="738"/>
      <c r="AD2" s="738"/>
      <c r="AE2" s="738"/>
      <c r="AF2" s="738"/>
      <c r="AG2" s="738"/>
      <c r="AH2" s="738"/>
      <c r="AI2" s="738"/>
      <c r="AJ2" s="738"/>
      <c r="AK2" s="738"/>
      <c r="AL2" s="738"/>
      <c r="AM2" s="156"/>
      <c r="AN2" s="746"/>
      <c r="AO2" s="746"/>
      <c r="AP2" s="746"/>
      <c r="AQ2" s="746"/>
      <c r="AR2" s="746"/>
      <c r="AS2" s="746"/>
      <c r="AT2" s="746"/>
      <c r="AU2" s="746"/>
      <c r="AV2" s="746"/>
      <c r="AW2" s="746"/>
      <c r="AX2" s="134"/>
      <c r="AY2" s="741" t="s">
        <v>156</v>
      </c>
      <c r="AZ2" s="741"/>
      <c r="BA2" s="741"/>
      <c r="BB2" s="741"/>
      <c r="BC2" s="741"/>
      <c r="BD2" s="741"/>
      <c r="BE2" s="741"/>
      <c r="BF2" s="741"/>
      <c r="BG2" s="741"/>
      <c r="BH2" s="741"/>
      <c r="BI2" s="741"/>
      <c r="BJ2" s="741"/>
      <c r="BK2" s="88"/>
    </row>
    <row r="3" spans="1:63" ht="18.75">
      <c r="A3" s="736" t="s">
        <v>228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89"/>
      <c r="Q3" s="89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140"/>
      <c r="AC3" s="739"/>
      <c r="AD3" s="739"/>
      <c r="AE3" s="739"/>
      <c r="AF3" s="739"/>
      <c r="AG3" s="739"/>
      <c r="AH3" s="739"/>
      <c r="AI3" s="739"/>
      <c r="AJ3" s="739"/>
      <c r="AK3" s="739"/>
      <c r="AL3" s="739"/>
      <c r="AM3" s="140"/>
      <c r="AN3" s="739"/>
      <c r="AO3" s="739"/>
      <c r="AP3" s="739"/>
      <c r="AQ3" s="739"/>
      <c r="AR3" s="739"/>
      <c r="AS3" s="739"/>
      <c r="AT3" s="739"/>
      <c r="AU3" s="739"/>
      <c r="AV3" s="739"/>
      <c r="AW3" s="73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737" t="s">
        <v>158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89"/>
      <c r="Q4" s="89"/>
      <c r="R4" s="739"/>
      <c r="S4" s="739"/>
      <c r="T4" s="739"/>
      <c r="U4" s="739"/>
      <c r="V4" s="739"/>
      <c r="W4" s="739"/>
      <c r="X4" s="739"/>
      <c r="Y4" s="739"/>
      <c r="Z4" s="739"/>
      <c r="AA4" s="739"/>
      <c r="AB4" s="147"/>
      <c r="AC4" s="739"/>
      <c r="AD4" s="739"/>
      <c r="AE4" s="739"/>
      <c r="AF4" s="739"/>
      <c r="AG4" s="739"/>
      <c r="AH4" s="739"/>
      <c r="AI4" s="739"/>
      <c r="AJ4" s="739"/>
      <c r="AK4" s="739"/>
      <c r="AL4" s="739"/>
      <c r="AM4" s="154"/>
      <c r="AN4" s="739"/>
      <c r="AO4" s="739"/>
      <c r="AP4" s="739"/>
      <c r="AQ4" s="739"/>
      <c r="AR4" s="739"/>
      <c r="AS4" s="739"/>
      <c r="AT4" s="739"/>
      <c r="AU4" s="739"/>
      <c r="AV4" s="739"/>
      <c r="AW4" s="739"/>
      <c r="AX4" s="87"/>
      <c r="AY4" s="87"/>
      <c r="AZ4" s="87"/>
      <c r="BA4" s="87"/>
      <c r="BB4" s="742" t="s">
        <v>225</v>
      </c>
      <c r="BC4" s="743"/>
      <c r="BD4" s="743"/>
      <c r="BE4" s="743"/>
      <c r="BF4" s="743"/>
      <c r="BG4" s="743"/>
      <c r="BH4" s="743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744" t="s">
        <v>227</v>
      </c>
      <c r="U9" s="744"/>
      <c r="V9" s="744"/>
      <c r="W9" s="744"/>
      <c r="X9" s="744"/>
      <c r="Y9" s="744"/>
      <c r="Z9" s="744"/>
      <c r="AA9" s="744"/>
      <c r="AB9" s="744"/>
      <c r="AC9" s="744"/>
      <c r="AD9" s="744"/>
      <c r="AE9" s="744"/>
      <c r="AF9" s="744"/>
      <c r="AG9" s="744"/>
      <c r="AH9" s="744"/>
      <c r="AI9" s="744"/>
      <c r="AJ9" s="744"/>
      <c r="AK9" s="744"/>
      <c r="AL9" s="744"/>
      <c r="AM9" s="744"/>
      <c r="AN9" s="744"/>
      <c r="AO9" s="744"/>
      <c r="AP9" s="744"/>
      <c r="AQ9" s="744"/>
      <c r="AR9" s="744"/>
      <c r="AS9" s="744"/>
      <c r="AT9" s="744"/>
      <c r="AU9" s="744"/>
      <c r="AV9" s="744"/>
      <c r="AW9" s="744"/>
      <c r="AX9" s="744"/>
      <c r="AY9" s="744"/>
      <c r="AZ9" s="744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729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733" t="s">
        <v>169</v>
      </c>
      <c r="L14" s="734"/>
      <c r="M14" s="734"/>
      <c r="N14" s="735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733" t="s">
        <v>174</v>
      </c>
      <c r="AG14" s="734"/>
      <c r="AH14" s="734"/>
      <c r="AI14" s="734"/>
      <c r="AJ14" s="735"/>
      <c r="AK14" s="733" t="s">
        <v>175</v>
      </c>
      <c r="AL14" s="734"/>
      <c r="AM14" s="734"/>
      <c r="AN14" s="163"/>
      <c r="AO14" s="160" t="s">
        <v>176</v>
      </c>
      <c r="AP14" s="96"/>
      <c r="AQ14" s="96"/>
      <c r="AR14" s="96"/>
      <c r="AS14" s="733" t="s">
        <v>177</v>
      </c>
      <c r="AT14" s="734"/>
      <c r="AU14" s="734"/>
      <c r="AV14" s="734"/>
      <c r="AW14" s="735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740" t="s">
        <v>185</v>
      </c>
      <c r="BI14" s="740" t="s">
        <v>186</v>
      </c>
      <c r="BJ14" s="740" t="s">
        <v>166</v>
      </c>
      <c r="BK14" s="88"/>
    </row>
    <row r="15" spans="1:63" ht="15">
      <c r="A15" s="730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730"/>
      <c r="BI15" s="730"/>
      <c r="BJ15" s="730"/>
      <c r="BK15" s="88"/>
    </row>
    <row r="16" spans="1:63" ht="15">
      <c r="A16" s="730"/>
      <c r="B16" s="97">
        <f t="shared" ref="B16:I16" si="0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730"/>
      <c r="BI16" s="730"/>
      <c r="BJ16" s="730"/>
      <c r="BK16" s="88"/>
    </row>
    <row r="17" spans="1:65" ht="15.75" thickBot="1">
      <c r="A17" s="731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731"/>
      <c r="BI17" s="731"/>
      <c r="BJ17" s="731"/>
      <c r="BK17" s="88"/>
    </row>
    <row r="18" spans="1:65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5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5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5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5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5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t="shared" ref="BB23:BI23" si="1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5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5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5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5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1:65">
      <c r="AP30" s="132"/>
      <c r="BM30" s="132"/>
    </row>
  </sheetData>
  <mergeCells count="26">
    <mergeCell ref="AN1:AV1"/>
    <mergeCell ref="AN2:AW2"/>
    <mergeCell ref="AC1:AK1"/>
    <mergeCell ref="AC3:AL3"/>
    <mergeCell ref="AC2:AL2"/>
    <mergeCell ref="AF14:AJ14"/>
    <mergeCell ref="BJ14:BJ17"/>
    <mergeCell ref="AY2:BJ2"/>
    <mergeCell ref="BB4:BH4"/>
    <mergeCell ref="BH14:BH17"/>
    <mergeCell ref="BI14:BI17"/>
    <mergeCell ref="T9:AZ9"/>
    <mergeCell ref="AC4:AL4"/>
    <mergeCell ref="AN4:AW4"/>
    <mergeCell ref="R3:AA3"/>
    <mergeCell ref="AK14:AM14"/>
    <mergeCell ref="AS14:AW14"/>
    <mergeCell ref="AN3:AW3"/>
    <mergeCell ref="A14:A17"/>
    <mergeCell ref="B1:M1"/>
    <mergeCell ref="R1:Z1"/>
    <mergeCell ref="K14:N14"/>
    <mergeCell ref="A3:O3"/>
    <mergeCell ref="A4:O4"/>
    <mergeCell ref="R2:AA2"/>
    <mergeCell ref="R4:AA4"/>
  </mergeCells>
  <phoneticPr fontId="0" type="noConversion"/>
  <printOptions horizontalCentered="1"/>
  <pageMargins left="0" right="0" top="0.70866141732283472" bottom="0" header="0.51181102362204722" footer="0.51181102362204722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"/>
  <sheetViews>
    <sheetView showZeros="0" topLeftCell="I5" workbookViewId="0">
      <selection activeCell="A22" sqref="A22"/>
    </sheetView>
  </sheetViews>
  <sheetFormatPr defaultRowHeight="12.75"/>
  <cols>
    <col min="1" max="1" width="4.140625" customWidth="1"/>
    <col min="2" max="13" width="3" customWidth="1"/>
    <col min="14" max="14" width="3.5703125" customWidth="1"/>
    <col min="15" max="43" width="3" customWidth="1"/>
    <col min="44" max="44" width="3.28515625" customWidth="1"/>
    <col min="45" max="48" width="3" customWidth="1"/>
    <col min="49" max="49" width="4.28515625" customWidth="1"/>
    <col min="50" max="53" width="3" customWidth="1"/>
    <col min="54" max="54" width="8.140625" customWidth="1"/>
    <col min="55" max="57" width="5.85546875" customWidth="1"/>
    <col min="58" max="58" width="7.28515625" customWidth="1"/>
    <col min="59" max="59" width="5.85546875" customWidth="1"/>
    <col min="60" max="60" width="5.140625" customWidth="1"/>
    <col min="61" max="61" width="5.28515625" customWidth="1"/>
    <col min="62" max="62" width="4.140625" customWidth="1"/>
  </cols>
  <sheetData>
    <row r="1" spans="1:63" ht="27">
      <c r="A1" s="146" t="s">
        <v>7</v>
      </c>
      <c r="B1" s="732" t="s">
        <v>155</v>
      </c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150"/>
      <c r="O1" s="150"/>
      <c r="P1" s="150"/>
      <c r="Q1" s="151"/>
      <c r="R1" s="732"/>
      <c r="S1" s="732"/>
      <c r="T1" s="732"/>
      <c r="U1" s="732"/>
      <c r="V1" s="732"/>
      <c r="W1" s="732"/>
      <c r="X1" s="732"/>
      <c r="Y1" s="732"/>
      <c r="Z1" s="732"/>
      <c r="AA1" s="149"/>
      <c r="AB1" s="149"/>
      <c r="AC1" s="732"/>
      <c r="AD1" s="732"/>
      <c r="AE1" s="732"/>
      <c r="AF1" s="732"/>
      <c r="AG1" s="732"/>
      <c r="AH1" s="732"/>
      <c r="AI1" s="732"/>
      <c r="AJ1" s="732"/>
      <c r="AK1" s="732"/>
      <c r="AL1" s="149"/>
      <c r="AM1" s="155"/>
      <c r="AN1" s="732"/>
      <c r="AO1" s="732"/>
      <c r="AP1" s="732"/>
      <c r="AQ1" s="732"/>
      <c r="AR1" s="732"/>
      <c r="AS1" s="732"/>
      <c r="AT1" s="732"/>
      <c r="AU1" s="732"/>
      <c r="AV1" s="732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148"/>
      <c r="AC2" s="738"/>
      <c r="AD2" s="738"/>
      <c r="AE2" s="738"/>
      <c r="AF2" s="738"/>
      <c r="AG2" s="738"/>
      <c r="AH2" s="738"/>
      <c r="AI2" s="738"/>
      <c r="AJ2" s="738"/>
      <c r="AK2" s="738"/>
      <c r="AL2" s="738"/>
      <c r="AM2" s="156"/>
      <c r="AN2" s="746"/>
      <c r="AO2" s="746"/>
      <c r="AP2" s="746"/>
      <c r="AQ2" s="746"/>
      <c r="AR2" s="746"/>
      <c r="AS2" s="746"/>
      <c r="AT2" s="746"/>
      <c r="AU2" s="746"/>
      <c r="AV2" s="746"/>
      <c r="AW2" s="746"/>
      <c r="AX2" s="134"/>
      <c r="AY2" s="741" t="s">
        <v>156</v>
      </c>
      <c r="AZ2" s="741"/>
      <c r="BA2" s="741"/>
      <c r="BB2" s="741"/>
      <c r="BC2" s="741"/>
      <c r="BD2" s="741"/>
      <c r="BE2" s="741"/>
      <c r="BF2" s="741"/>
      <c r="BG2" s="741"/>
      <c r="BH2" s="741"/>
      <c r="BI2" s="741"/>
      <c r="BJ2" s="741"/>
      <c r="BK2" s="88"/>
    </row>
    <row r="3" spans="1:63" ht="18.75">
      <c r="A3" s="736" t="s">
        <v>247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89"/>
      <c r="Q3" s="89"/>
      <c r="R3" s="745"/>
      <c r="S3" s="745"/>
      <c r="T3" s="745"/>
      <c r="U3" s="745"/>
      <c r="V3" s="745"/>
      <c r="W3" s="745"/>
      <c r="X3" s="745"/>
      <c r="Y3" s="745"/>
      <c r="Z3" s="745"/>
      <c r="AA3" s="745"/>
      <c r="AB3" s="140"/>
      <c r="AC3" s="739"/>
      <c r="AD3" s="739"/>
      <c r="AE3" s="739"/>
      <c r="AF3" s="739"/>
      <c r="AG3" s="739"/>
      <c r="AH3" s="739"/>
      <c r="AI3" s="739"/>
      <c r="AJ3" s="739"/>
      <c r="AK3" s="739"/>
      <c r="AL3" s="739"/>
      <c r="AM3" s="140"/>
      <c r="AN3" s="739"/>
      <c r="AO3" s="739"/>
      <c r="AP3" s="739"/>
      <c r="AQ3" s="739"/>
      <c r="AR3" s="739"/>
      <c r="AS3" s="739"/>
      <c r="AT3" s="739"/>
      <c r="AU3" s="739"/>
      <c r="AV3" s="739"/>
      <c r="AW3" s="73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737" t="s">
        <v>158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89"/>
      <c r="Q4" s="89"/>
      <c r="R4" s="739"/>
      <c r="S4" s="739"/>
      <c r="T4" s="739"/>
      <c r="U4" s="739"/>
      <c r="V4" s="739"/>
      <c r="W4" s="739"/>
      <c r="X4" s="739"/>
      <c r="Y4" s="739"/>
      <c r="Z4" s="739"/>
      <c r="AA4" s="739"/>
      <c r="AB4" s="147"/>
      <c r="AC4" s="739"/>
      <c r="AD4" s="739"/>
      <c r="AE4" s="739"/>
      <c r="AF4" s="739"/>
      <c r="AG4" s="739"/>
      <c r="AH4" s="739"/>
      <c r="AI4" s="739"/>
      <c r="AJ4" s="739"/>
      <c r="AK4" s="739"/>
      <c r="AL4" s="739"/>
      <c r="AM4" s="154"/>
      <c r="AN4" s="739"/>
      <c r="AO4" s="739"/>
      <c r="AP4" s="739"/>
      <c r="AQ4" s="739"/>
      <c r="AR4" s="739"/>
      <c r="AS4" s="739"/>
      <c r="AT4" s="739"/>
      <c r="AU4" s="739"/>
      <c r="AV4" s="739"/>
      <c r="AW4" s="739"/>
      <c r="AX4" s="87"/>
      <c r="AY4" s="87"/>
      <c r="AZ4" s="87"/>
      <c r="BA4" s="87"/>
      <c r="BB4" s="742" t="s">
        <v>225</v>
      </c>
      <c r="BC4" s="743"/>
      <c r="BD4" s="743"/>
      <c r="BE4" s="743"/>
      <c r="BF4" s="743"/>
      <c r="BG4" s="743"/>
      <c r="BH4" s="743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744" t="s">
        <v>227</v>
      </c>
      <c r="U9" s="744"/>
      <c r="V9" s="744"/>
      <c r="W9" s="744"/>
      <c r="X9" s="744"/>
      <c r="Y9" s="744"/>
      <c r="Z9" s="744"/>
      <c r="AA9" s="744"/>
      <c r="AB9" s="744"/>
      <c r="AC9" s="744"/>
      <c r="AD9" s="744"/>
      <c r="AE9" s="744"/>
      <c r="AF9" s="744"/>
      <c r="AG9" s="744"/>
      <c r="AH9" s="744"/>
      <c r="AI9" s="744"/>
      <c r="AJ9" s="744"/>
      <c r="AK9" s="744"/>
      <c r="AL9" s="744"/>
      <c r="AM9" s="744"/>
      <c r="AN9" s="744"/>
      <c r="AO9" s="744"/>
      <c r="AP9" s="744"/>
      <c r="AQ9" s="744"/>
      <c r="AR9" s="744"/>
      <c r="AS9" s="744"/>
      <c r="AT9" s="744"/>
      <c r="AU9" s="744"/>
      <c r="AV9" s="744"/>
      <c r="AW9" s="744"/>
      <c r="AX9" s="744"/>
      <c r="AY9" s="744"/>
      <c r="AZ9" s="744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729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733" t="s">
        <v>175</v>
      </c>
      <c r="AK14" s="734"/>
      <c r="AL14" s="734"/>
      <c r="AM14" s="734"/>
      <c r="AN14" s="735"/>
      <c r="AO14" s="96" t="s">
        <v>176</v>
      </c>
      <c r="AP14" s="96"/>
      <c r="AQ14" s="96"/>
      <c r="AR14" s="96"/>
      <c r="AS14" s="733" t="s">
        <v>177</v>
      </c>
      <c r="AT14" s="734"/>
      <c r="AU14" s="734"/>
      <c r="AV14" s="735"/>
      <c r="AW14" s="733" t="s">
        <v>178</v>
      </c>
      <c r="AX14" s="734"/>
      <c r="AY14" s="734"/>
      <c r="AZ14" s="734"/>
      <c r="BA14" s="735"/>
      <c r="BB14" s="96" t="s">
        <v>179</v>
      </c>
      <c r="BC14" s="740" t="s">
        <v>241</v>
      </c>
      <c r="BD14" s="740" t="s">
        <v>243</v>
      </c>
      <c r="BE14" s="740" t="s">
        <v>242</v>
      </c>
      <c r="BF14" s="749" t="s">
        <v>244</v>
      </c>
      <c r="BG14" s="740" t="s">
        <v>245</v>
      </c>
      <c r="BH14" s="740" t="s">
        <v>185</v>
      </c>
      <c r="BI14" s="740" t="s">
        <v>186</v>
      </c>
      <c r="BJ14" s="740" t="s">
        <v>166</v>
      </c>
      <c r="BK14" s="88"/>
    </row>
    <row r="15" spans="1:63" ht="15">
      <c r="A15" s="730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747"/>
      <c r="BD15" s="747"/>
      <c r="BE15" s="747"/>
      <c r="BF15" s="750"/>
      <c r="BG15" s="747"/>
      <c r="BH15" s="730"/>
      <c r="BI15" s="730"/>
      <c r="BJ15" s="730"/>
      <c r="BK15" s="88"/>
    </row>
    <row r="16" spans="1:63" ht="15">
      <c r="A16" s="730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t="shared" ref="O16:V16" si="0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747"/>
      <c r="BD16" s="747"/>
      <c r="BE16" s="747"/>
      <c r="BF16" s="750"/>
      <c r="BG16" s="747"/>
      <c r="BH16" s="730"/>
      <c r="BI16" s="730"/>
      <c r="BJ16" s="730"/>
      <c r="BK16" s="88"/>
    </row>
    <row r="17" spans="1:65" ht="15" customHeight="1" thickBot="1">
      <c r="A17" s="731"/>
      <c r="B17" s="168">
        <v>1</v>
      </c>
      <c r="C17" s="168">
        <f>B17+1</f>
        <v>2</v>
      </c>
      <c r="D17" s="168">
        <f t="shared" ref="D17:S17" si="1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t="shared" ref="V17:BA17" si="2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748"/>
      <c r="BD17" s="748"/>
      <c r="BE17" s="748"/>
      <c r="BF17" s="751"/>
      <c r="BG17" s="748"/>
      <c r="BH17" s="731"/>
      <c r="BI17" s="731"/>
      <c r="BJ17" s="731"/>
      <c r="BK17" s="88"/>
    </row>
    <row r="18" spans="1:65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5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5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5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5" ht="18.75">
      <c r="A22" s="111" t="s">
        <v>195</v>
      </c>
      <c r="B22" s="165">
        <v>1</v>
      </c>
      <c r="C22" s="165">
        <f>B22+1</f>
        <v>2</v>
      </c>
      <c r="D22" s="165">
        <f t="shared" ref="D22:BA22" si="3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5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t="shared" ref="BB23:BI23" si="4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5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5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5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5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1:65">
      <c r="AP30" s="132"/>
      <c r="BM30" s="132"/>
    </row>
  </sheetData>
  <mergeCells count="30">
    <mergeCell ref="AN1:AV1"/>
    <mergeCell ref="AC1:AK1"/>
    <mergeCell ref="R2:AA2"/>
    <mergeCell ref="BC14:BC17"/>
    <mergeCell ref="AC2:AL2"/>
    <mergeCell ref="AN3:AW3"/>
    <mergeCell ref="AS14:AV14"/>
    <mergeCell ref="AC4:AL4"/>
    <mergeCell ref="A14:A17"/>
    <mergeCell ref="B1:M1"/>
    <mergeCell ref="R1:Z1"/>
    <mergeCell ref="A3:O3"/>
    <mergeCell ref="A4:O4"/>
    <mergeCell ref="R4:AA4"/>
    <mergeCell ref="BJ14:BJ17"/>
    <mergeCell ref="AY2:BJ2"/>
    <mergeCell ref="BB4:BH4"/>
    <mergeCell ref="BH14:BH17"/>
    <mergeCell ref="BI14:BI17"/>
    <mergeCell ref="T9:AZ9"/>
    <mergeCell ref="R3:AA3"/>
    <mergeCell ref="AC3:AL3"/>
    <mergeCell ref="AN2:AW2"/>
    <mergeCell ref="AW14:BA14"/>
    <mergeCell ref="BG14:BG17"/>
    <mergeCell ref="BF14:BF17"/>
    <mergeCell ref="BD14:BD17"/>
    <mergeCell ref="AN4:AW4"/>
    <mergeCell ref="BE14:BE17"/>
    <mergeCell ref="AJ14:AN14"/>
  </mergeCells>
  <phoneticPr fontId="0" type="noConversion"/>
  <printOptions horizontalCentered="1"/>
  <pageMargins left="0.39370078740157483" right="0.39370078740157483" top="0.78740157480314965" bottom="0.39370078740157483" header="0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1"/>
  <sheetViews>
    <sheetView showGridLines="0" showZeros="0" workbookViewId="0">
      <pane xSplit="2" ySplit="7" topLeftCell="E78" activePane="bottomRight" state="frozen"/>
      <selection pane="topRight" activeCell="C1" sqref="C1"/>
      <selection pane="bottomLeft" activeCell="A8" sqref="A8"/>
      <selection pane="bottomRight" activeCell="B84" sqref="B84"/>
    </sheetView>
  </sheetViews>
  <sheetFormatPr defaultRowHeight="12.75"/>
  <cols>
    <col min="1" max="1" width="4.7109375" customWidth="1"/>
    <col min="2" max="2" width="37.42578125" customWidth="1"/>
    <col min="3" max="4" width="6.7109375" customWidth="1"/>
    <col min="5" max="5" width="5.140625" customWidth="1"/>
    <col min="6" max="6" width="4.85546875" customWidth="1"/>
    <col min="7" max="7" width="10.85546875" customWidth="1"/>
    <col min="8" max="8" width="6.85546875" customWidth="1"/>
    <col min="9" max="9" width="6.140625" customWidth="1"/>
    <col min="10" max="10" width="5.42578125" customWidth="1"/>
    <col min="11" max="11" width="5.7109375" customWidth="1"/>
    <col min="12" max="12" width="4.42578125" customWidth="1"/>
    <col min="13" max="13" width="6.140625" customWidth="1"/>
    <col min="14" max="14" width="5.85546875" customWidth="1"/>
    <col min="15" max="17" width="4.28515625" customWidth="1"/>
    <col min="18" max="19" width="4.140625" customWidth="1"/>
    <col min="20" max="20" width="4.5703125" customWidth="1"/>
    <col min="21" max="22" width="4.42578125" customWidth="1"/>
    <col min="23" max="23" width="4.28515625" customWidth="1"/>
    <col min="24" max="26" width="4.140625" customWidth="1"/>
    <col min="28" max="36" width="2" customWidth="1"/>
    <col min="37" max="39" width="3" customWidth="1"/>
    <col min="40" max="40" width="0.85546875" customWidth="1"/>
    <col min="41" max="49" width="2" customWidth="1"/>
    <col min="50" max="52" width="3" customWidth="1"/>
    <col min="53" max="53" width="0.85546875" customWidth="1"/>
    <col min="54" max="62" width="2" customWidth="1"/>
    <col min="63" max="65" width="3" customWidth="1"/>
    <col min="66" max="66" width="0.85546875" customWidth="1"/>
    <col min="67" max="75" width="2" customWidth="1"/>
    <col min="76" max="78" width="3" customWidth="1"/>
    <col min="79" max="79" width="0.85546875" customWidth="1"/>
    <col min="80" max="88" width="2" customWidth="1"/>
    <col min="89" max="91" width="3" customWidth="1"/>
  </cols>
  <sheetData>
    <row r="1" spans="1:91" ht="14.1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91" ht="14.1" customHeight="1" thickTop="1">
      <c r="A2" s="8"/>
      <c r="B2" s="9"/>
      <c r="C2" s="755" t="s">
        <v>233</v>
      </c>
      <c r="D2" s="756"/>
      <c r="E2" s="756"/>
      <c r="F2" s="756"/>
      <c r="G2" s="757"/>
      <c r="H2" s="755" t="s">
        <v>0</v>
      </c>
      <c r="I2" s="756"/>
      <c r="J2" s="756"/>
      <c r="K2" s="756"/>
      <c r="L2" s="756"/>
      <c r="M2" s="756"/>
      <c r="N2" s="757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91" ht="14.1" customHeight="1">
      <c r="A3" s="6" t="s">
        <v>2</v>
      </c>
      <c r="B3" s="3"/>
      <c r="C3" s="68"/>
      <c r="D3" s="68"/>
      <c r="E3" s="172"/>
      <c r="F3" s="68"/>
      <c r="G3" s="66"/>
      <c r="H3" s="758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91" ht="14.1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759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t="shared" ref="R4:Z4" si="0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4.1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759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752" t="s">
        <v>249</v>
      </c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4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4.1" customHeight="1" thickBot="1">
      <c r="A6" s="11" t="s">
        <v>7</v>
      </c>
      <c r="B6" s="12"/>
      <c r="C6" s="178"/>
      <c r="D6" s="179"/>
      <c r="E6" s="180"/>
      <c r="F6" s="178"/>
      <c r="G6" s="67"/>
      <c r="H6" s="760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4.1" customHeight="1" thickTop="1" thickBot="1">
      <c r="A7" s="55">
        <v>1</v>
      </c>
      <c r="B7" s="55">
        <f t="shared" ref="B7:G7" si="1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t="shared" ref="J7:Z7" si="2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t="shared" ref="AD7:AM7" si="3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t="shared" ref="AQ7:AZ7" si="4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t="shared" ref="BD7:BM7" si="5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t="shared" ref="BQ7:BZ7" si="6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t="shared" ref="CD7:CM7" si="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4.1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t="shared" ref="H8:H25" si="8">J8/I8*100</f>
        <v>48.971193415637856</v>
      </c>
      <c r="I8" s="1">
        <f t="shared" ref="I8:Z8" si="9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t="shared" ref="AB8:CM8" si="10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4.1" customHeight="1">
      <c r="A9" s="24">
        <v>1.1000000000000001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38.888888888888893</v>
      </c>
      <c r="I9" s="2">
        <f t="shared" ref="I9:I20" si="11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t="shared" ref="AB9:AM20" si="12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t="shared" ref="AO9:AZ20" si="13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t="shared" ref="BB9:BM20" si="14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t="shared" ref="BO9:BZ20" si="15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4.1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44.444444444444443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4.1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51.851851851851848</v>
      </c>
      <c r="I11" s="2">
        <f t="shared" si="11"/>
        <v>81</v>
      </c>
      <c r="J11" s="2">
        <f t="shared" ref="J11:J20" si="16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4.1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51.851851851851848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4.1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44.444444444444443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4.1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4.1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51.851851851851848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4.1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33.333333333333329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39.506172839506171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4.1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44.444444444444443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4.1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4.1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62.962962962962962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4.1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54.739485247959827</v>
      </c>
      <c r="I21" s="1">
        <f t="shared" ref="I21:Z21" si="17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t="shared" ref="AB21:CM21" si="18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4.1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t="shared" ref="I22:I31" si="19">J22+N22</f>
        <v>594</v>
      </c>
      <c r="J22" s="2">
        <f t="shared" ref="J22:J31" si="20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t="shared" ref="AB22:AM31" si="2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t="shared" ref="AO22:AZ31" si="22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t="shared" ref="BB22:BM31" si="23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t="shared" ref="BO22:BZ31" si="24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4.1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50.370370370370367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4.1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51.851851851851848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t="shared" ref="H27:H67" si="25">J27/I27*100</f>
        <v>62.962962962962962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44.444444444444443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44.444444444444443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59.259259259259252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44.444444444444443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t="shared" ref="I32:Z32" si="26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t="shared" ref="AB32:CM32" si="27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51.851851851851848</v>
      </c>
      <c r="I33" s="2">
        <f t="shared" ref="I33:I40" si="28">J33+N33</f>
        <v>27</v>
      </c>
      <c r="J33" s="2">
        <f t="shared" ref="J33:J55" si="29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t="shared" ref="AB33:AM42" si="30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t="shared" ref="AO33:AZ42" si="31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t="shared" ref="BB33:BM42" si="3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t="shared" ref="BO33:BZ42" si="33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44.444444444444443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>
      <c r="A35" s="16">
        <v>3</v>
      </c>
      <c r="B35" s="2" t="s">
        <v>60</v>
      </c>
      <c r="C35" s="172">
        <v>4.5999999999999996</v>
      </c>
      <c r="D35" s="172"/>
      <c r="E35" s="172"/>
      <c r="F35" s="172">
        <v>4.5999999999999996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59.259259259259252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51.851851851851848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44.444444444444443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62.962962962962962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44.444444444444443</v>
      </c>
      <c r="I42" s="2">
        <f t="shared" ref="I42:I55" si="34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t="shared" ref="AB42:AM55" si="3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t="shared" ref="AO42:AZ55" si="36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t="shared" ref="BB42:BM55" si="37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t="shared" ref="BO42:BZ55" si="38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44.444444444444443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55.555555555555557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51.851851851851848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51.851851851851848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59.259259259259252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64.197530864197532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51.851851851851848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59.259259259259252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51.851851851851848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59.259259259259252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66.666666666666657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t="shared" ref="I56:Z56" si="39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t="shared" ref="AB56:CM56" si="40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44.444444444444443</v>
      </c>
      <c r="I57" s="2">
        <f t="shared" ref="I57:I64" si="41">J57+N57</f>
        <v>54</v>
      </c>
      <c r="J57" s="2">
        <f t="shared" ref="J57:J64" si="42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t="shared" ref="AB57:AM64" si="43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t="shared" ref="AO57:AZ64" si="4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t="shared" ref="BB57:BM64" si="45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t="shared" ref="BO57:BZ64" si="46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51.851851851851848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39.506172839506171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51.851851851851848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59.259259259259252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59.259259259259252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58.564814814814817</v>
      </c>
      <c r="I65" s="1">
        <f t="shared" ref="I65:Z65" si="47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t="shared" ref="AB65:AM65" si="48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t="shared" ref="AO65:AZ65" si="49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t="shared" ref="BB65:BM65" si="50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t="shared" ref="BO65:BZ65" si="51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t="shared" ref="CB65:CM65" si="52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51.851851851851848</v>
      </c>
      <c r="I66" s="2">
        <f>J66+N66</f>
        <v>108</v>
      </c>
      <c r="J66" s="2">
        <f t="shared" ref="J66:J73" si="5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t="shared" ref="AB66:AM73" si="54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t="shared" ref="AO66:AZ73" si="55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t="shared" ref="BB66:BM73" si="56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t="shared" ref="BO66:BZ73" si="57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59.259259259259252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t="shared" ref="H69:H75" si="58">J69/I69*100</f>
        <v>62.962962962962962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59.722222222222221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60.493827160493829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51.851851851851848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34.126984126984127</v>
      </c>
      <c r="I74" s="1">
        <f t="shared" ref="I74:Z74" si="59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t="shared" ref="AB74:CM74" si="60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t="shared" ref="J75:J83" si="61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t="shared" ref="AB75:AM83" si="62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t="shared" ref="AO75:AZ83" si="6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t="shared" ref="BB75:BM83" si="64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t="shared" ref="BO75:BZ83" si="65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35.555555555555557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33.333333333333329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38.888888888888893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91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t="shared" ref="I84:N84" si="66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91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91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91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91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51.638689048760988</v>
      </c>
      <c r="I88" s="62">
        <f t="shared" ref="I88:Z88" si="67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91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t="shared" ref="I90:N90" si="68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t="shared" ref="O90:Z90" si="69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t="shared" ref="AB90:CM90" si="7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91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t="shared" ref="P91:Z91" si="7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91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t="shared" ref="P92:Z92" si="7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91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t="shared" ref="P93:Z93" si="7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91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t="shared" ref="P94:Z94" si="7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91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t="shared" ref="P95:Z95" si="7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91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6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1:26">
      <c r="B102" s="26" t="s">
        <v>143</v>
      </c>
      <c r="C102" t="s">
        <v>144</v>
      </c>
    </row>
    <row r="103" spans="1:26">
      <c r="D103" s="60" t="s">
        <v>230</v>
      </c>
    </row>
    <row r="104" spans="1:26">
      <c r="C104" t="s">
        <v>145</v>
      </c>
    </row>
    <row r="105" spans="1:26">
      <c r="D105" s="60" t="s">
        <v>231</v>
      </c>
    </row>
    <row r="107" spans="1:26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1:26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1:26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mergeCells count="4">
    <mergeCell ref="O5:Z5"/>
    <mergeCell ref="C2:G2"/>
    <mergeCell ref="H3:H6"/>
    <mergeCell ref="H2:N2"/>
  </mergeCells>
  <phoneticPr fontId="0" type="noConversion"/>
  <printOptions horizontalCentered="1"/>
  <pageMargins left="0" right="0" top="0.59055118110236227" bottom="0" header="0.51181102362204722" footer="0.51181102362204722"/>
  <pageSetup paperSize="9"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showZeros="0" view="pageBreakPreview" zoomScale="93" zoomScaleNormal="95" zoomScaleSheetLayoutView="93" zoomScalePageLayoutView="130" workbookViewId="0">
      <selection activeCell="I2" sqref="I2:AQ2"/>
    </sheetView>
  </sheetViews>
  <sheetFormatPr defaultRowHeight="12.75"/>
  <cols>
    <col min="1" max="1" width="6.85546875" style="197" customWidth="1"/>
    <col min="2" max="9" width="2.5703125" style="197" customWidth="1"/>
    <col min="10" max="10" width="3.140625" style="197" customWidth="1"/>
    <col min="11" max="53" width="2.5703125" style="197" customWidth="1"/>
    <col min="54" max="54" width="0.140625" style="197" customWidth="1"/>
    <col min="55" max="57" width="9.140625" style="197" hidden="1" customWidth="1"/>
    <col min="58" max="16384" width="9.140625" style="197"/>
  </cols>
  <sheetData>
    <row r="1" spans="1:57" s="207" customFormat="1" ht="21" customHeight="1">
      <c r="B1" s="210"/>
      <c r="C1" s="210"/>
      <c r="D1" s="210"/>
      <c r="E1" s="210"/>
      <c r="F1" s="210"/>
      <c r="G1" s="210"/>
      <c r="H1" s="210"/>
      <c r="I1" s="765" t="s">
        <v>300</v>
      </c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765"/>
      <c r="X1" s="765"/>
      <c r="Y1" s="765"/>
      <c r="Z1" s="765"/>
      <c r="AA1" s="765"/>
      <c r="AB1" s="765"/>
      <c r="AC1" s="765"/>
      <c r="AD1" s="765"/>
      <c r="AE1" s="765"/>
      <c r="AF1" s="765"/>
      <c r="AG1" s="765"/>
      <c r="AH1" s="765"/>
      <c r="AI1" s="765"/>
      <c r="AJ1" s="765"/>
      <c r="AK1" s="765"/>
      <c r="AL1" s="765"/>
      <c r="AM1" s="765"/>
      <c r="AN1" s="765"/>
      <c r="AO1" s="765"/>
      <c r="AP1" s="765"/>
      <c r="AQ1" s="765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8"/>
      <c r="BC1" s="208"/>
      <c r="BD1" s="208"/>
      <c r="BE1" s="208"/>
    </row>
    <row r="2" spans="1:57" s="207" customFormat="1" ht="16.5" customHeight="1">
      <c r="B2" s="210"/>
      <c r="C2" s="210"/>
      <c r="D2" s="210"/>
      <c r="E2" s="210"/>
      <c r="F2" s="210"/>
      <c r="G2" s="210"/>
      <c r="H2" s="210"/>
      <c r="I2" s="766" t="s">
        <v>461</v>
      </c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7"/>
      <c r="AA2" s="767"/>
      <c r="AB2" s="767"/>
      <c r="AC2" s="767"/>
      <c r="AD2" s="767"/>
      <c r="AE2" s="767"/>
      <c r="AF2" s="767"/>
      <c r="AG2" s="767"/>
      <c r="AH2" s="767"/>
      <c r="AI2" s="767"/>
      <c r="AJ2" s="767"/>
      <c r="AK2" s="767"/>
      <c r="AL2" s="767"/>
      <c r="AM2" s="767"/>
      <c r="AN2" s="767"/>
      <c r="AO2" s="767"/>
      <c r="AP2" s="767"/>
      <c r="AQ2" s="767"/>
      <c r="AT2" s="212"/>
      <c r="AU2" s="212"/>
      <c r="AV2" s="212"/>
      <c r="AW2" s="212"/>
      <c r="AX2" s="212"/>
      <c r="AY2" s="212"/>
      <c r="AZ2" s="212"/>
      <c r="BA2" s="212"/>
    </row>
    <row r="3" spans="1:57" ht="15.75">
      <c r="A3" s="195" t="s">
        <v>291</v>
      </c>
      <c r="B3" s="576"/>
      <c r="C3" s="576"/>
      <c r="D3" s="576"/>
      <c r="E3" s="576"/>
      <c r="F3" s="576"/>
      <c r="G3" s="576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768"/>
      <c r="AF3" s="768"/>
      <c r="AG3" s="768"/>
      <c r="AH3" s="768"/>
      <c r="AI3" s="768"/>
      <c r="AJ3" s="768"/>
      <c r="AK3" s="768"/>
      <c r="AL3" s="768"/>
      <c r="AM3" s="768"/>
      <c r="AN3" s="768"/>
      <c r="AO3" s="768"/>
      <c r="AR3" s="195" t="s">
        <v>305</v>
      </c>
      <c r="AS3" s="576"/>
      <c r="AT3" s="576"/>
      <c r="AU3" s="576"/>
      <c r="AV3" s="576"/>
      <c r="AW3" s="576"/>
      <c r="AX3" s="576"/>
      <c r="AY3" s="576"/>
      <c r="AZ3" s="576"/>
      <c r="BA3" s="576"/>
    </row>
    <row r="4" spans="1:57" ht="15.75">
      <c r="A4" s="576" t="s">
        <v>292</v>
      </c>
      <c r="B4" s="576"/>
      <c r="C4" s="576"/>
      <c r="D4" s="576"/>
      <c r="E4" s="576"/>
      <c r="F4" s="576"/>
      <c r="G4" s="576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R4" s="576" t="s">
        <v>306</v>
      </c>
      <c r="AS4" s="576"/>
      <c r="AT4" s="576"/>
      <c r="AU4" s="576"/>
      <c r="AV4" s="576"/>
      <c r="AW4" s="576"/>
      <c r="AX4" s="576"/>
      <c r="AY4" s="576"/>
      <c r="AZ4" s="576"/>
      <c r="BA4" s="576"/>
    </row>
    <row r="5" spans="1:57" ht="16.5">
      <c r="A5" s="576" t="s">
        <v>293</v>
      </c>
      <c r="B5" s="576"/>
      <c r="C5" s="576"/>
      <c r="D5" s="576"/>
      <c r="E5" s="576"/>
      <c r="F5" s="576"/>
      <c r="G5" s="576"/>
      <c r="J5" s="198"/>
      <c r="K5" s="198"/>
      <c r="L5" s="198"/>
      <c r="M5" s="198"/>
      <c r="N5" s="198"/>
      <c r="O5" s="198"/>
      <c r="P5" s="198"/>
      <c r="R5" s="198"/>
      <c r="S5" s="769" t="s">
        <v>304</v>
      </c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198"/>
      <c r="AH5" s="198"/>
      <c r="AI5" s="198"/>
      <c r="AJ5" s="198"/>
      <c r="AK5" s="198"/>
      <c r="AL5" s="198"/>
      <c r="AM5" s="198"/>
      <c r="AN5" s="198"/>
      <c r="AO5" s="198"/>
      <c r="AR5" s="576" t="s">
        <v>307</v>
      </c>
      <c r="AS5" s="576"/>
      <c r="AT5" s="576"/>
      <c r="AU5" s="576"/>
      <c r="AV5" s="576"/>
      <c r="AW5" s="576"/>
      <c r="AX5" s="576"/>
      <c r="AY5" s="576"/>
      <c r="AZ5" s="576"/>
      <c r="BA5" s="576"/>
    </row>
    <row r="6" spans="1:57" s="221" customFormat="1" ht="15.75">
      <c r="A6" s="604" t="s">
        <v>294</v>
      </c>
      <c r="B6" s="604"/>
      <c r="C6" s="604"/>
      <c r="D6" s="604"/>
      <c r="E6" s="604"/>
      <c r="F6" s="604"/>
      <c r="G6" s="604"/>
      <c r="I6" s="605"/>
      <c r="J6" s="606"/>
      <c r="K6" s="606"/>
      <c r="L6" s="606"/>
      <c r="M6" s="606"/>
      <c r="N6" s="606"/>
      <c r="O6" s="606"/>
      <c r="P6" s="606"/>
      <c r="Q6" s="606"/>
      <c r="S6" s="770" t="s">
        <v>314</v>
      </c>
      <c r="T6" s="770"/>
      <c r="U6" s="770"/>
      <c r="V6" s="770"/>
      <c r="W6" s="770"/>
      <c r="X6" s="770"/>
      <c r="Y6" s="770"/>
      <c r="Z6" s="770"/>
      <c r="AA6" s="770"/>
      <c r="AB6" s="770"/>
      <c r="AC6" s="770"/>
      <c r="AD6" s="770"/>
      <c r="AE6" s="770"/>
      <c r="AF6" s="770"/>
      <c r="AG6" s="606"/>
      <c r="AH6" s="606"/>
      <c r="AI6" s="606"/>
      <c r="AJ6" s="606"/>
      <c r="AK6" s="606"/>
      <c r="AL6" s="606"/>
      <c r="AM6" s="606"/>
      <c r="AR6" s="708" t="s">
        <v>459</v>
      </c>
      <c r="AS6" s="709"/>
      <c r="AT6" s="710"/>
      <c r="AU6" s="710"/>
      <c r="AV6" s="710"/>
      <c r="AW6" s="710"/>
      <c r="AX6" s="710"/>
      <c r="AY6" s="710"/>
      <c r="AZ6" s="604"/>
      <c r="BA6" s="604"/>
    </row>
    <row r="7" spans="1:57" s="221" customFormat="1" ht="15.75" customHeight="1">
      <c r="A7" s="604" t="s">
        <v>445</v>
      </c>
      <c r="B7" s="604"/>
      <c r="C7" s="604"/>
      <c r="D7" s="604"/>
      <c r="E7" s="604"/>
      <c r="F7" s="604"/>
      <c r="G7" s="604"/>
      <c r="I7" s="605"/>
      <c r="J7" s="606"/>
      <c r="K7" s="606"/>
      <c r="L7" s="606"/>
      <c r="M7" s="606"/>
      <c r="N7" s="606"/>
      <c r="O7" s="606"/>
      <c r="P7" s="606"/>
      <c r="Q7" s="606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08"/>
      <c r="AG7" s="606"/>
      <c r="AH7" s="606"/>
      <c r="AI7" s="606"/>
      <c r="AJ7" s="606"/>
      <c r="AK7" s="606"/>
      <c r="AL7" s="606"/>
      <c r="AM7" s="606"/>
      <c r="AR7" s="711" t="s">
        <v>460</v>
      </c>
      <c r="AS7" s="712"/>
      <c r="AT7" s="707"/>
      <c r="AU7" s="707"/>
      <c r="AV7" s="707"/>
      <c r="AW7" s="707"/>
      <c r="AX7" s="707"/>
      <c r="AY7" s="707"/>
      <c r="AZ7" s="609"/>
      <c r="BA7" s="609"/>
    </row>
    <row r="8" spans="1:57" s="221" customFormat="1" ht="14.25" customHeight="1">
      <c r="A8" s="604"/>
      <c r="B8" s="604"/>
      <c r="C8" s="604"/>
      <c r="D8" s="604"/>
      <c r="E8" s="604"/>
      <c r="F8" s="604"/>
      <c r="G8" s="604"/>
      <c r="H8" s="771" t="s">
        <v>327</v>
      </c>
      <c r="I8" s="771"/>
      <c r="J8" s="771"/>
      <c r="K8" s="771"/>
      <c r="L8" s="771"/>
      <c r="M8" s="771"/>
      <c r="N8" s="771"/>
      <c r="O8" s="771"/>
      <c r="P8" s="771"/>
      <c r="Q8" s="771"/>
      <c r="R8" s="771"/>
      <c r="S8" s="771"/>
      <c r="T8" s="771"/>
      <c r="U8" s="771"/>
      <c r="V8" s="771"/>
      <c r="W8" s="771"/>
      <c r="X8" s="771"/>
      <c r="Y8" s="771"/>
      <c r="Z8" s="771"/>
      <c r="AA8" s="771"/>
      <c r="AB8" s="771"/>
      <c r="AC8" s="771"/>
      <c r="AD8" s="771"/>
      <c r="AE8" s="771"/>
      <c r="AF8" s="771"/>
      <c r="AG8" s="771"/>
      <c r="AH8" s="771"/>
      <c r="AI8" s="771"/>
      <c r="AJ8" s="771"/>
      <c r="AK8" s="771"/>
      <c r="AL8" s="771"/>
      <c r="AM8" s="771"/>
      <c r="AN8" s="771"/>
      <c r="AO8" s="771"/>
      <c r="AP8" s="771"/>
      <c r="AQ8" s="771"/>
      <c r="AR8" s="604"/>
      <c r="AS8" s="604"/>
      <c r="AT8" s="604"/>
      <c r="AU8" s="604"/>
      <c r="AV8" s="604"/>
      <c r="AW8" s="604"/>
      <c r="AX8" s="604"/>
      <c r="AY8" s="604"/>
      <c r="AZ8" s="604"/>
      <c r="BA8" s="604"/>
    </row>
    <row r="9" spans="1:57" s="221" customFormat="1" ht="15.75">
      <c r="A9" s="706" t="s">
        <v>458</v>
      </c>
      <c r="B9" s="707"/>
      <c r="C9" s="707"/>
      <c r="D9" s="707"/>
      <c r="E9" s="707"/>
      <c r="F9" s="707"/>
      <c r="G9" s="604"/>
      <c r="I9" s="610"/>
      <c r="K9" s="606"/>
      <c r="L9" s="606"/>
      <c r="M9" s="606"/>
      <c r="N9" s="606"/>
      <c r="O9" s="606"/>
      <c r="P9" s="606"/>
      <c r="Q9" s="606"/>
      <c r="R9" s="606"/>
      <c r="S9" s="762"/>
      <c r="T9" s="762"/>
      <c r="U9" s="762"/>
      <c r="V9" s="762"/>
      <c r="W9" s="762"/>
      <c r="X9" s="762"/>
      <c r="Y9" s="762"/>
      <c r="Z9" s="762"/>
      <c r="AA9" s="762"/>
      <c r="AB9" s="762"/>
      <c r="AC9" s="762"/>
      <c r="AD9" s="762"/>
      <c r="AE9" s="762"/>
      <c r="AF9" s="762"/>
      <c r="AG9" s="606"/>
      <c r="AH9" s="606"/>
      <c r="AI9" s="606"/>
      <c r="AJ9" s="606"/>
      <c r="AK9" s="606"/>
      <c r="AL9" s="606"/>
      <c r="AM9" s="606"/>
      <c r="AR9" s="763"/>
      <c r="AS9" s="763"/>
      <c r="AT9" s="763"/>
      <c r="AU9" s="763"/>
      <c r="AV9" s="763"/>
      <c r="AW9" s="763"/>
      <c r="AX9" s="763"/>
      <c r="AY9" s="763"/>
      <c r="AZ9" s="763"/>
      <c r="BA9" s="604"/>
    </row>
    <row r="10" spans="1:57" s="221" customFormat="1" ht="6.75" customHeight="1">
      <c r="I10" s="610"/>
      <c r="K10" s="606"/>
      <c r="L10" s="606"/>
      <c r="M10" s="606"/>
      <c r="N10" s="606"/>
      <c r="O10" s="606"/>
      <c r="P10" s="606"/>
      <c r="Q10" s="606"/>
      <c r="R10" s="606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611"/>
      <c r="AF10" s="611"/>
      <c r="AG10" s="606"/>
      <c r="AH10" s="606"/>
      <c r="AI10" s="606"/>
      <c r="AJ10" s="606"/>
      <c r="AK10" s="606"/>
      <c r="AL10" s="606"/>
      <c r="AM10" s="606"/>
    </row>
    <row r="11" spans="1:57" s="221" customFormat="1">
      <c r="I11" s="602"/>
      <c r="K11" s="603" t="s">
        <v>380</v>
      </c>
    </row>
    <row r="12" spans="1:57" s="221" customFormat="1">
      <c r="K12" s="612" t="s">
        <v>301</v>
      </c>
    </row>
    <row r="13" spans="1:57" s="221" customFormat="1">
      <c r="K13" s="603" t="s">
        <v>381</v>
      </c>
    </row>
    <row r="14" spans="1:57" s="221" customFormat="1" ht="9" customHeight="1">
      <c r="B14" s="606"/>
      <c r="C14" s="606"/>
      <c r="D14" s="606"/>
      <c r="E14" s="606"/>
      <c r="F14" s="606"/>
      <c r="G14" s="606"/>
      <c r="H14" s="606"/>
      <c r="K14" s="381" t="s">
        <v>302</v>
      </c>
    </row>
    <row r="15" spans="1:57" s="221" customFormat="1">
      <c r="K15" s="761" t="s">
        <v>336</v>
      </c>
      <c r="L15" s="761"/>
      <c r="M15" s="761"/>
      <c r="N15" s="761"/>
      <c r="O15" s="761"/>
      <c r="P15" s="764" t="s">
        <v>360</v>
      </c>
      <c r="Q15" s="764"/>
      <c r="R15" s="764"/>
      <c r="S15" s="764"/>
      <c r="T15" s="764"/>
      <c r="U15" s="764"/>
      <c r="V15" s="764"/>
      <c r="W15" s="764"/>
      <c r="X15" s="764"/>
      <c r="Y15" s="764"/>
      <c r="Z15" s="764"/>
      <c r="AA15" s="764"/>
      <c r="AB15" s="764"/>
      <c r="AC15" s="764"/>
      <c r="AD15" s="764"/>
      <c r="AE15" s="764"/>
      <c r="AF15" s="764"/>
      <c r="AG15" s="764"/>
      <c r="AH15" s="764"/>
      <c r="AI15" s="764"/>
      <c r="AJ15" s="764"/>
      <c r="AK15" s="764"/>
      <c r="AL15" s="764"/>
      <c r="AM15" s="764"/>
      <c r="AN15" s="764"/>
      <c r="AO15" s="764"/>
      <c r="AP15" s="764"/>
      <c r="AQ15" s="764"/>
      <c r="AR15" s="764"/>
      <c r="AS15" s="764"/>
      <c r="AT15" s="764"/>
      <c r="AU15" s="764"/>
      <c r="AV15" s="764"/>
      <c r="AW15" s="764"/>
      <c r="AX15" s="764"/>
      <c r="AY15" s="764"/>
      <c r="AZ15" s="764"/>
      <c r="BA15" s="764"/>
    </row>
    <row r="16" spans="1:57" s="221" customFormat="1">
      <c r="K16" s="761"/>
      <c r="L16" s="761"/>
      <c r="M16" s="761"/>
      <c r="N16" s="761"/>
      <c r="O16" s="761"/>
      <c r="P16" s="764" t="s">
        <v>426</v>
      </c>
      <c r="Q16" s="764"/>
      <c r="R16" s="764"/>
      <c r="S16" s="764"/>
      <c r="T16" s="764"/>
      <c r="U16" s="764"/>
      <c r="V16" s="764"/>
      <c r="W16" s="764"/>
      <c r="X16" s="764"/>
      <c r="Y16" s="764"/>
      <c r="Z16" s="764"/>
      <c r="AA16" s="764"/>
      <c r="AB16" s="764"/>
      <c r="AC16" s="764"/>
      <c r="AD16" s="764"/>
      <c r="AE16" s="764"/>
      <c r="AF16" s="764"/>
      <c r="AG16" s="764"/>
      <c r="AH16" s="764"/>
      <c r="AI16" s="764"/>
      <c r="AJ16" s="764"/>
      <c r="AK16" s="764"/>
      <c r="AL16" s="764"/>
      <c r="AM16" s="764"/>
      <c r="AN16" s="764"/>
      <c r="AO16" s="764"/>
      <c r="AP16" s="764"/>
      <c r="AQ16" s="764"/>
      <c r="AR16" s="764"/>
      <c r="AS16" s="764"/>
      <c r="AT16" s="764"/>
      <c r="AU16" s="764"/>
      <c r="AV16" s="764"/>
      <c r="AW16" s="764"/>
      <c r="AX16" s="764"/>
      <c r="AY16" s="764"/>
      <c r="AZ16" s="764"/>
      <c r="BA16" s="764"/>
    </row>
    <row r="17" spans="1:53" s="221" customFormat="1">
      <c r="K17" s="761"/>
      <c r="L17" s="761"/>
      <c r="M17" s="761"/>
      <c r="N17" s="761"/>
      <c r="O17" s="761"/>
      <c r="P17" s="764" t="s">
        <v>372</v>
      </c>
      <c r="Q17" s="764"/>
      <c r="R17" s="764"/>
      <c r="S17" s="764"/>
      <c r="T17" s="764"/>
      <c r="U17" s="764"/>
      <c r="V17" s="764"/>
      <c r="W17" s="764"/>
      <c r="X17" s="764"/>
      <c r="Y17" s="764"/>
      <c r="Z17" s="764"/>
      <c r="AA17" s="764"/>
      <c r="AB17" s="764"/>
      <c r="AC17" s="764"/>
      <c r="AD17" s="764"/>
      <c r="AE17" s="764"/>
      <c r="AF17" s="764"/>
      <c r="AG17" s="764"/>
      <c r="AH17" s="764"/>
      <c r="AI17" s="764"/>
      <c r="AJ17" s="764"/>
      <c r="AK17" s="764"/>
      <c r="AL17" s="764"/>
      <c r="AM17" s="764"/>
      <c r="AN17" s="764"/>
      <c r="AO17" s="764"/>
      <c r="AP17" s="764"/>
      <c r="AQ17" s="764"/>
      <c r="AR17" s="764"/>
      <c r="AS17" s="764"/>
      <c r="AT17" s="764"/>
      <c r="AU17" s="764"/>
      <c r="AV17" s="764"/>
      <c r="AW17" s="764"/>
      <c r="AX17" s="764"/>
      <c r="AY17" s="764"/>
      <c r="AZ17" s="764"/>
      <c r="BA17" s="764"/>
    </row>
    <row r="18" spans="1:53" s="221" customFormat="1" ht="9.75" customHeight="1">
      <c r="K18" s="381"/>
    </row>
    <row r="19" spans="1:53" s="221" customFormat="1">
      <c r="K19" s="761" t="s">
        <v>379</v>
      </c>
      <c r="L19" s="761"/>
      <c r="M19" s="761"/>
      <c r="N19" s="761"/>
      <c r="O19" s="761"/>
      <c r="P19" s="761"/>
      <c r="Q19" s="790" t="s">
        <v>382</v>
      </c>
      <c r="R19" s="790"/>
      <c r="S19" s="790"/>
      <c r="T19" s="790"/>
      <c r="U19" s="790"/>
      <c r="V19" s="790"/>
      <c r="W19" s="790"/>
      <c r="X19" s="790"/>
      <c r="Y19" s="790"/>
      <c r="Z19" s="790"/>
      <c r="AA19" s="790"/>
      <c r="AB19" s="790"/>
      <c r="AC19" s="790"/>
      <c r="AD19" s="790"/>
      <c r="AE19" s="790"/>
      <c r="AF19" s="790"/>
      <c r="AG19" s="790"/>
      <c r="AH19" s="790"/>
      <c r="AI19" s="790"/>
      <c r="AJ19" s="790"/>
      <c r="AK19" s="790"/>
      <c r="AL19" s="790"/>
      <c r="AM19" s="790"/>
      <c r="AN19" s="790"/>
      <c r="AO19" s="790"/>
      <c r="AP19" s="790"/>
      <c r="AQ19" s="790"/>
      <c r="AR19" s="790"/>
      <c r="AS19" s="790"/>
      <c r="AT19" s="790"/>
      <c r="AU19" s="790"/>
      <c r="AV19" s="790"/>
      <c r="AW19" s="790"/>
      <c r="AX19" s="790"/>
      <c r="AY19" s="790"/>
      <c r="AZ19" s="790"/>
      <c r="BA19" s="790"/>
    </row>
    <row r="20" spans="1:53" s="221" customFormat="1" ht="12.75" customHeight="1">
      <c r="A20" s="613"/>
      <c r="J20" s="227" t="s">
        <v>303</v>
      </c>
      <c r="O20" s="614"/>
      <c r="P20" s="614"/>
      <c r="Q20" s="614"/>
      <c r="R20" s="614"/>
      <c r="S20" s="614"/>
      <c r="T20" s="614"/>
      <c r="U20" s="614"/>
      <c r="V20" s="614"/>
      <c r="W20" s="614"/>
      <c r="X20" s="614"/>
    </row>
    <row r="21" spans="1:53" s="221" customFormat="1" ht="15.75">
      <c r="J21" s="615"/>
      <c r="K21" s="761" t="s">
        <v>383</v>
      </c>
      <c r="L21" s="761"/>
      <c r="M21" s="761"/>
      <c r="N21" s="761"/>
      <c r="O21" s="761"/>
      <c r="P21" s="761"/>
      <c r="Q21" s="789"/>
      <c r="R21" s="789"/>
      <c r="S21" s="789"/>
      <c r="T21" s="789"/>
      <c r="U21" s="789"/>
      <c r="V21" s="789"/>
      <c r="W21" s="789"/>
      <c r="X21" s="789"/>
      <c r="Y21" s="789"/>
      <c r="Z21" s="616"/>
      <c r="AB21" s="603" t="s">
        <v>384</v>
      </c>
      <c r="AC21" s="612"/>
      <c r="AD21" s="612"/>
      <c r="AE21" s="612"/>
      <c r="AF21" s="612"/>
      <c r="AG21" s="612"/>
      <c r="AH21" s="617"/>
      <c r="AI21" s="617"/>
      <c r="AJ21" s="617"/>
      <c r="AK21" s="617"/>
      <c r="AL21" s="617"/>
      <c r="AM21" s="381"/>
      <c r="AN21" s="381"/>
      <c r="AO21" s="381"/>
      <c r="AP21" s="607"/>
    </row>
    <row r="22" spans="1:53" s="221" customFormat="1" ht="10.5" customHeight="1">
      <c r="K22" s="800"/>
      <c r="L22" s="800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  <c r="AH22" s="814"/>
      <c r="AI22" s="814"/>
      <c r="AJ22" s="814"/>
      <c r="AK22" s="814"/>
      <c r="AL22" s="814"/>
      <c r="AM22" s="618"/>
      <c r="AN22" s="618"/>
    </row>
    <row r="23" spans="1:53" s="221" customFormat="1" ht="18" customHeight="1"/>
    <row r="24" spans="1:53" s="221" customFormat="1" ht="14.25">
      <c r="A24" s="801" t="s">
        <v>264</v>
      </c>
      <c r="B24" s="801"/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  <c r="Z24" s="801"/>
      <c r="AA24" s="801"/>
      <c r="AB24" s="801"/>
      <c r="AC24" s="801"/>
      <c r="AD24" s="801"/>
      <c r="AE24" s="801"/>
      <c r="AF24" s="801"/>
      <c r="AG24" s="801"/>
      <c r="AH24" s="801"/>
      <c r="AI24" s="801"/>
      <c r="AJ24" s="801"/>
      <c r="AK24" s="801"/>
      <c r="AL24" s="801"/>
      <c r="AM24" s="801"/>
      <c r="AN24" s="801"/>
      <c r="AO24" s="801"/>
      <c r="AP24" s="801"/>
      <c r="AQ24" s="801"/>
      <c r="AR24" s="801"/>
      <c r="AS24" s="801"/>
      <c r="AT24" s="801"/>
      <c r="AU24" s="801"/>
      <c r="AV24" s="801"/>
      <c r="AW24" s="801"/>
      <c r="AX24" s="801"/>
      <c r="AY24" s="801"/>
      <c r="AZ24" s="801"/>
      <c r="BA24" s="801"/>
    </row>
    <row r="25" spans="1:53" s="221" customFormat="1" ht="5.25" customHeight="1" thickBot="1"/>
    <row r="26" spans="1:53" s="450" customFormat="1" ht="12.75" customHeight="1">
      <c r="A26" s="802" t="s">
        <v>263</v>
      </c>
      <c r="B26" s="806" t="s">
        <v>167</v>
      </c>
      <c r="C26" s="806"/>
      <c r="D26" s="806"/>
      <c r="E26" s="806"/>
      <c r="F26" s="806"/>
      <c r="G26" s="807" t="s">
        <v>168</v>
      </c>
      <c r="H26" s="806"/>
      <c r="I26" s="806"/>
      <c r="J26" s="808"/>
      <c r="K26" s="806" t="s">
        <v>169</v>
      </c>
      <c r="L26" s="809"/>
      <c r="M26" s="809"/>
      <c r="N26" s="809"/>
      <c r="O26" s="809"/>
      <c r="P26" s="807" t="s">
        <v>170</v>
      </c>
      <c r="Q26" s="809"/>
      <c r="R26" s="809"/>
      <c r="S26" s="810"/>
      <c r="T26" s="806" t="s">
        <v>171</v>
      </c>
      <c r="U26" s="838"/>
      <c r="V26" s="838"/>
      <c r="W26" s="838"/>
      <c r="X26" s="807" t="s">
        <v>172</v>
      </c>
      <c r="Y26" s="806"/>
      <c r="Z26" s="806"/>
      <c r="AA26" s="808"/>
      <c r="AB26" s="806" t="s">
        <v>173</v>
      </c>
      <c r="AC26" s="811"/>
      <c r="AD26" s="811"/>
      <c r="AE26" s="811"/>
      <c r="AF26" s="811"/>
      <c r="AG26" s="807" t="s">
        <v>174</v>
      </c>
      <c r="AH26" s="811"/>
      <c r="AI26" s="811"/>
      <c r="AJ26" s="812"/>
      <c r="AK26" s="806" t="s">
        <v>175</v>
      </c>
      <c r="AL26" s="813"/>
      <c r="AM26" s="813"/>
      <c r="AN26" s="813"/>
      <c r="AO26" s="813"/>
      <c r="AP26" s="807" t="s">
        <v>176</v>
      </c>
      <c r="AQ26" s="813"/>
      <c r="AR26" s="813"/>
      <c r="AS26" s="839"/>
      <c r="AT26" s="806" t="s">
        <v>177</v>
      </c>
      <c r="AU26" s="811"/>
      <c r="AV26" s="811"/>
      <c r="AW26" s="811"/>
      <c r="AX26" s="807" t="s">
        <v>178</v>
      </c>
      <c r="AY26" s="815"/>
      <c r="AZ26" s="815"/>
      <c r="BA26" s="816"/>
    </row>
    <row r="27" spans="1:53" s="227" customFormat="1" ht="12" thickBot="1">
      <c r="A27" s="803"/>
      <c r="B27" s="451">
        <v>1</v>
      </c>
      <c r="C27" s="452">
        <f t="shared" ref="C27:BA27" si="0">B27+1</f>
        <v>2</v>
      </c>
      <c r="D27" s="452">
        <f t="shared" si="0"/>
        <v>3</v>
      </c>
      <c r="E27" s="452">
        <f t="shared" si="0"/>
        <v>4</v>
      </c>
      <c r="F27" s="619">
        <f t="shared" si="0"/>
        <v>5</v>
      </c>
      <c r="G27" s="621">
        <f t="shared" si="0"/>
        <v>6</v>
      </c>
      <c r="H27" s="452">
        <f t="shared" si="0"/>
        <v>7</v>
      </c>
      <c r="I27" s="452">
        <f t="shared" si="0"/>
        <v>8</v>
      </c>
      <c r="J27" s="622">
        <f t="shared" si="0"/>
        <v>9</v>
      </c>
      <c r="K27" s="451">
        <f t="shared" si="0"/>
        <v>10</v>
      </c>
      <c r="L27" s="452">
        <f t="shared" si="0"/>
        <v>11</v>
      </c>
      <c r="M27" s="452">
        <f t="shared" si="0"/>
        <v>12</v>
      </c>
      <c r="N27" s="452">
        <f t="shared" si="0"/>
        <v>13</v>
      </c>
      <c r="O27" s="619">
        <f t="shared" si="0"/>
        <v>14</v>
      </c>
      <c r="P27" s="621">
        <f t="shared" si="0"/>
        <v>15</v>
      </c>
      <c r="Q27" s="452">
        <f t="shared" si="0"/>
        <v>16</v>
      </c>
      <c r="R27" s="452">
        <f t="shared" si="0"/>
        <v>17</v>
      </c>
      <c r="S27" s="622">
        <f t="shared" si="0"/>
        <v>18</v>
      </c>
      <c r="T27" s="451">
        <f t="shared" si="0"/>
        <v>19</v>
      </c>
      <c r="U27" s="452">
        <f t="shared" si="0"/>
        <v>20</v>
      </c>
      <c r="V27" s="452">
        <f t="shared" si="0"/>
        <v>21</v>
      </c>
      <c r="W27" s="619">
        <f t="shared" si="0"/>
        <v>22</v>
      </c>
      <c r="X27" s="621">
        <f t="shared" si="0"/>
        <v>23</v>
      </c>
      <c r="Y27" s="452">
        <f t="shared" si="0"/>
        <v>24</v>
      </c>
      <c r="Z27" s="452">
        <f t="shared" si="0"/>
        <v>25</v>
      </c>
      <c r="AA27" s="622">
        <f t="shared" si="0"/>
        <v>26</v>
      </c>
      <c r="AB27" s="451">
        <f t="shared" si="0"/>
        <v>27</v>
      </c>
      <c r="AC27" s="452">
        <f t="shared" si="0"/>
        <v>28</v>
      </c>
      <c r="AD27" s="452">
        <f t="shared" si="0"/>
        <v>29</v>
      </c>
      <c r="AE27" s="452">
        <f t="shared" si="0"/>
        <v>30</v>
      </c>
      <c r="AF27" s="619">
        <f t="shared" si="0"/>
        <v>31</v>
      </c>
      <c r="AG27" s="621">
        <f t="shared" si="0"/>
        <v>32</v>
      </c>
      <c r="AH27" s="452">
        <f t="shared" si="0"/>
        <v>33</v>
      </c>
      <c r="AI27" s="452">
        <f t="shared" si="0"/>
        <v>34</v>
      </c>
      <c r="AJ27" s="622">
        <f t="shared" si="0"/>
        <v>35</v>
      </c>
      <c r="AK27" s="451">
        <f t="shared" si="0"/>
        <v>36</v>
      </c>
      <c r="AL27" s="452">
        <f t="shared" si="0"/>
        <v>37</v>
      </c>
      <c r="AM27" s="452">
        <f t="shared" si="0"/>
        <v>38</v>
      </c>
      <c r="AN27" s="452">
        <f t="shared" si="0"/>
        <v>39</v>
      </c>
      <c r="AO27" s="619">
        <f t="shared" si="0"/>
        <v>40</v>
      </c>
      <c r="AP27" s="621">
        <f t="shared" si="0"/>
        <v>41</v>
      </c>
      <c r="AQ27" s="452">
        <f t="shared" si="0"/>
        <v>42</v>
      </c>
      <c r="AR27" s="452">
        <f t="shared" si="0"/>
        <v>43</v>
      </c>
      <c r="AS27" s="622">
        <f t="shared" si="0"/>
        <v>44</v>
      </c>
      <c r="AT27" s="451">
        <f t="shared" si="0"/>
        <v>45</v>
      </c>
      <c r="AU27" s="452">
        <f t="shared" si="0"/>
        <v>46</v>
      </c>
      <c r="AV27" s="452">
        <f t="shared" si="0"/>
        <v>47</v>
      </c>
      <c r="AW27" s="619">
        <f t="shared" si="0"/>
        <v>48</v>
      </c>
      <c r="AX27" s="621">
        <f t="shared" si="0"/>
        <v>49</v>
      </c>
      <c r="AY27" s="452">
        <f t="shared" si="0"/>
        <v>50</v>
      </c>
      <c r="AZ27" s="619">
        <f t="shared" si="0"/>
        <v>51</v>
      </c>
      <c r="BA27" s="713">
        <f t="shared" si="0"/>
        <v>52</v>
      </c>
    </row>
    <row r="28" spans="1:53" s="221" customFormat="1" ht="12.75" customHeight="1">
      <c r="A28" s="804"/>
      <c r="B28" s="714">
        <v>1</v>
      </c>
      <c r="C28" s="714">
        <v>5</v>
      </c>
      <c r="D28" s="715">
        <v>12</v>
      </c>
      <c r="E28" s="715">
        <v>19</v>
      </c>
      <c r="F28" s="716">
        <v>26</v>
      </c>
      <c r="G28" s="717">
        <v>3</v>
      </c>
      <c r="H28" s="715">
        <v>10</v>
      </c>
      <c r="I28" s="715">
        <v>17</v>
      </c>
      <c r="J28" s="718">
        <v>24</v>
      </c>
      <c r="K28" s="714">
        <v>31</v>
      </c>
      <c r="L28" s="715">
        <v>7</v>
      </c>
      <c r="M28" s="715">
        <v>14</v>
      </c>
      <c r="N28" s="715">
        <v>21</v>
      </c>
      <c r="O28" s="716">
        <v>28</v>
      </c>
      <c r="P28" s="717">
        <v>5</v>
      </c>
      <c r="Q28" s="715">
        <v>12</v>
      </c>
      <c r="R28" s="715">
        <v>19</v>
      </c>
      <c r="S28" s="718">
        <v>26</v>
      </c>
      <c r="T28" s="714">
        <v>2</v>
      </c>
      <c r="U28" s="715">
        <v>9</v>
      </c>
      <c r="V28" s="715">
        <v>16</v>
      </c>
      <c r="W28" s="716">
        <v>23</v>
      </c>
      <c r="X28" s="717">
        <v>30</v>
      </c>
      <c r="Y28" s="715">
        <v>6</v>
      </c>
      <c r="Z28" s="715">
        <v>13</v>
      </c>
      <c r="AA28" s="718">
        <v>20</v>
      </c>
      <c r="AB28" s="714">
        <v>27</v>
      </c>
      <c r="AC28" s="715">
        <v>6</v>
      </c>
      <c r="AD28" s="715">
        <v>13</v>
      </c>
      <c r="AE28" s="715">
        <v>20</v>
      </c>
      <c r="AF28" s="716">
        <v>27</v>
      </c>
      <c r="AG28" s="717">
        <v>3</v>
      </c>
      <c r="AH28" s="715">
        <v>10</v>
      </c>
      <c r="AI28" s="715">
        <v>17</v>
      </c>
      <c r="AJ28" s="718">
        <v>24</v>
      </c>
      <c r="AK28" s="714">
        <v>1</v>
      </c>
      <c r="AL28" s="715">
        <v>8</v>
      </c>
      <c r="AM28" s="715">
        <v>15</v>
      </c>
      <c r="AN28" s="715">
        <v>22</v>
      </c>
      <c r="AO28" s="716">
        <v>29</v>
      </c>
      <c r="AP28" s="717">
        <v>5</v>
      </c>
      <c r="AQ28" s="715">
        <v>12</v>
      </c>
      <c r="AR28" s="715">
        <v>19</v>
      </c>
      <c r="AS28" s="718">
        <v>26</v>
      </c>
      <c r="AT28" s="714">
        <v>3</v>
      </c>
      <c r="AU28" s="715">
        <v>10</v>
      </c>
      <c r="AV28" s="715">
        <v>17</v>
      </c>
      <c r="AW28" s="716">
        <v>24</v>
      </c>
      <c r="AX28" s="717">
        <v>31</v>
      </c>
      <c r="AY28" s="715">
        <v>7</v>
      </c>
      <c r="AZ28" s="716">
        <v>14</v>
      </c>
      <c r="BA28" s="718">
        <v>21</v>
      </c>
    </row>
    <row r="29" spans="1:53" s="221" customFormat="1" ht="13.5" customHeight="1" thickBot="1">
      <c r="A29" s="805"/>
      <c r="B29" s="719">
        <v>4</v>
      </c>
      <c r="C29" s="719">
        <v>11</v>
      </c>
      <c r="D29" s="720">
        <v>18</v>
      </c>
      <c r="E29" s="720">
        <v>25</v>
      </c>
      <c r="F29" s="721">
        <v>2</v>
      </c>
      <c r="G29" s="722">
        <v>9</v>
      </c>
      <c r="H29" s="720">
        <v>16</v>
      </c>
      <c r="I29" s="720">
        <v>23</v>
      </c>
      <c r="J29" s="723">
        <v>30</v>
      </c>
      <c r="K29" s="719">
        <v>6</v>
      </c>
      <c r="L29" s="720">
        <v>13</v>
      </c>
      <c r="M29" s="720">
        <v>20</v>
      </c>
      <c r="N29" s="720">
        <v>27</v>
      </c>
      <c r="O29" s="721">
        <v>4</v>
      </c>
      <c r="P29" s="722">
        <v>11</v>
      </c>
      <c r="Q29" s="720">
        <v>18</v>
      </c>
      <c r="R29" s="720">
        <v>25</v>
      </c>
      <c r="S29" s="723">
        <v>1</v>
      </c>
      <c r="T29" s="719">
        <v>8</v>
      </c>
      <c r="U29" s="720">
        <v>15</v>
      </c>
      <c r="V29" s="720">
        <v>22</v>
      </c>
      <c r="W29" s="721">
        <v>29</v>
      </c>
      <c r="X29" s="722">
        <v>5</v>
      </c>
      <c r="Y29" s="720">
        <v>12</v>
      </c>
      <c r="Z29" s="720">
        <v>19</v>
      </c>
      <c r="AA29" s="723">
        <v>26</v>
      </c>
      <c r="AB29" s="719">
        <v>5</v>
      </c>
      <c r="AC29" s="720">
        <v>12</v>
      </c>
      <c r="AD29" s="720">
        <v>19</v>
      </c>
      <c r="AE29" s="720">
        <v>26</v>
      </c>
      <c r="AF29" s="721">
        <v>2</v>
      </c>
      <c r="AG29" s="722">
        <v>9</v>
      </c>
      <c r="AH29" s="720">
        <v>16</v>
      </c>
      <c r="AI29" s="720">
        <v>23</v>
      </c>
      <c r="AJ29" s="723">
        <v>30</v>
      </c>
      <c r="AK29" s="719">
        <v>7</v>
      </c>
      <c r="AL29" s="720">
        <v>14</v>
      </c>
      <c r="AM29" s="720">
        <v>21</v>
      </c>
      <c r="AN29" s="720">
        <v>28</v>
      </c>
      <c r="AO29" s="721">
        <v>4</v>
      </c>
      <c r="AP29" s="722">
        <v>11</v>
      </c>
      <c r="AQ29" s="720">
        <v>18</v>
      </c>
      <c r="AR29" s="720">
        <v>25</v>
      </c>
      <c r="AS29" s="723">
        <v>2</v>
      </c>
      <c r="AT29" s="719">
        <v>9</v>
      </c>
      <c r="AU29" s="720">
        <v>16</v>
      </c>
      <c r="AV29" s="720">
        <v>23</v>
      </c>
      <c r="AW29" s="721">
        <v>30</v>
      </c>
      <c r="AX29" s="722">
        <v>6</v>
      </c>
      <c r="AY29" s="720">
        <v>13</v>
      </c>
      <c r="AZ29" s="721">
        <v>20</v>
      </c>
      <c r="BA29" s="723">
        <v>27</v>
      </c>
    </row>
    <row r="30" spans="1:53" s="221" customFormat="1">
      <c r="A30" s="453" t="s">
        <v>198</v>
      </c>
      <c r="B30" s="454" t="s">
        <v>324</v>
      </c>
      <c r="C30" s="223" t="s">
        <v>324</v>
      </c>
      <c r="D30" s="223" t="s">
        <v>324</v>
      </c>
      <c r="E30" s="223" t="s">
        <v>324</v>
      </c>
      <c r="F30" s="620" t="s">
        <v>324</v>
      </c>
      <c r="G30" s="623" t="s">
        <v>324</v>
      </c>
      <c r="H30" s="223" t="s">
        <v>324</v>
      </c>
      <c r="I30" s="223" t="s">
        <v>324</v>
      </c>
      <c r="J30" s="624" t="s">
        <v>324</v>
      </c>
      <c r="K30" s="454" t="s">
        <v>324</v>
      </c>
      <c r="L30" s="223" t="s">
        <v>324</v>
      </c>
      <c r="M30" s="223" t="s">
        <v>324</v>
      </c>
      <c r="N30" s="223" t="s">
        <v>324</v>
      </c>
      <c r="O30" s="620" t="s">
        <v>324</v>
      </c>
      <c r="P30" s="623" t="s">
        <v>324</v>
      </c>
      <c r="Q30" s="223" t="s">
        <v>325</v>
      </c>
      <c r="R30" s="223" t="s">
        <v>325</v>
      </c>
      <c r="S30" s="624" t="s">
        <v>217</v>
      </c>
      <c r="T30" s="623" t="s">
        <v>217</v>
      </c>
      <c r="U30" s="455" t="s">
        <v>217</v>
      </c>
      <c r="V30" s="455" t="s">
        <v>217</v>
      </c>
      <c r="W30" s="724" t="s">
        <v>217</v>
      </c>
      <c r="X30" s="728" t="s">
        <v>326</v>
      </c>
      <c r="Y30" s="454" t="s">
        <v>326</v>
      </c>
      <c r="Z30" s="223" t="s">
        <v>326</v>
      </c>
      <c r="AA30" s="624" t="s">
        <v>326</v>
      </c>
      <c r="AB30" s="726" t="s">
        <v>324</v>
      </c>
      <c r="AC30" s="454" t="s">
        <v>324</v>
      </c>
      <c r="AD30" s="223" t="s">
        <v>324</v>
      </c>
      <c r="AE30" s="223" t="s">
        <v>324</v>
      </c>
      <c r="AF30" s="620" t="s">
        <v>324</v>
      </c>
      <c r="AG30" s="623" t="s">
        <v>324</v>
      </c>
      <c r="AH30" s="223" t="s">
        <v>324</v>
      </c>
      <c r="AI30" s="223" t="s">
        <v>324</v>
      </c>
      <c r="AJ30" s="624" t="s">
        <v>324</v>
      </c>
      <c r="AK30" s="623" t="s">
        <v>324</v>
      </c>
      <c r="AL30" s="223" t="s">
        <v>324</v>
      </c>
      <c r="AM30" s="223" t="s">
        <v>324</v>
      </c>
      <c r="AN30" s="223" t="s">
        <v>324</v>
      </c>
      <c r="AO30" s="624" t="s">
        <v>324</v>
      </c>
      <c r="AP30" s="623" t="s">
        <v>324</v>
      </c>
      <c r="AQ30" s="223" t="s">
        <v>325</v>
      </c>
      <c r="AR30" s="223" t="s">
        <v>325</v>
      </c>
      <c r="AS30" s="624" t="s">
        <v>217</v>
      </c>
      <c r="AT30" s="454" t="s">
        <v>217</v>
      </c>
      <c r="AU30" s="223" t="s">
        <v>217</v>
      </c>
      <c r="AV30" s="223" t="s">
        <v>217</v>
      </c>
      <c r="AW30" s="620" t="s">
        <v>217</v>
      </c>
      <c r="AX30" s="623" t="s">
        <v>217</v>
      </c>
      <c r="AY30" s="223" t="s">
        <v>217</v>
      </c>
      <c r="AZ30" s="223" t="s">
        <v>217</v>
      </c>
      <c r="BA30" s="624" t="s">
        <v>217</v>
      </c>
    </row>
    <row r="31" spans="1:53" s="221" customFormat="1" ht="19.5" thickBot="1">
      <c r="A31" s="456" t="s">
        <v>200</v>
      </c>
      <c r="B31" s="454" t="s">
        <v>324</v>
      </c>
      <c r="C31" s="223" t="s">
        <v>324</v>
      </c>
      <c r="D31" s="223" t="s">
        <v>324</v>
      </c>
      <c r="E31" s="223" t="s">
        <v>324</v>
      </c>
      <c r="F31" s="620" t="s">
        <v>324</v>
      </c>
      <c r="G31" s="625" t="s">
        <v>324</v>
      </c>
      <c r="H31" s="626" t="s">
        <v>325</v>
      </c>
      <c r="I31" s="626" t="s">
        <v>326</v>
      </c>
      <c r="J31" s="627" t="s">
        <v>326</v>
      </c>
      <c r="K31" s="454" t="s">
        <v>326</v>
      </c>
      <c r="L31" s="223" t="s">
        <v>326</v>
      </c>
      <c r="M31" s="223" t="s">
        <v>212</v>
      </c>
      <c r="N31" s="223" t="s">
        <v>212</v>
      </c>
      <c r="O31" s="620" t="s">
        <v>212</v>
      </c>
      <c r="P31" s="625" t="s">
        <v>212</v>
      </c>
      <c r="Q31" s="626" t="s">
        <v>212</v>
      </c>
      <c r="R31" s="626" t="s">
        <v>212</v>
      </c>
      <c r="S31" s="627" t="s">
        <v>217</v>
      </c>
      <c r="T31" s="625" t="s">
        <v>217</v>
      </c>
      <c r="U31" s="626" t="s">
        <v>217</v>
      </c>
      <c r="V31" s="626" t="s">
        <v>217</v>
      </c>
      <c r="W31" s="725" t="s">
        <v>217</v>
      </c>
      <c r="X31" s="625" t="s">
        <v>217</v>
      </c>
      <c r="Y31" s="644" t="s">
        <v>329</v>
      </c>
      <c r="Z31" s="629"/>
      <c r="AA31" s="630"/>
      <c r="AB31" s="727"/>
      <c r="AC31" s="628"/>
      <c r="AD31" s="481"/>
      <c r="AE31" s="481"/>
      <c r="AF31" s="643"/>
      <c r="AG31" s="639"/>
      <c r="AH31" s="629"/>
      <c r="AI31" s="629"/>
      <c r="AJ31" s="630"/>
      <c r="AK31" s="639"/>
      <c r="AL31" s="629"/>
      <c r="AM31" s="640"/>
      <c r="AN31" s="641"/>
      <c r="AO31" s="642"/>
      <c r="AP31" s="636"/>
      <c r="AQ31" s="637"/>
      <c r="AR31" s="637"/>
      <c r="AS31" s="638"/>
      <c r="AT31" s="635"/>
      <c r="AU31" s="482"/>
      <c r="AV31" s="483"/>
      <c r="AW31" s="631"/>
      <c r="AX31" s="632"/>
      <c r="AY31" s="633"/>
      <c r="AZ31" s="633"/>
      <c r="BA31" s="634"/>
    </row>
    <row r="32" spans="1:53" s="221" customFormat="1" ht="15.75">
      <c r="A32" s="224" t="s">
        <v>427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</row>
    <row r="33" spans="1:53" s="221" customFormat="1" ht="13.5" customHeight="1">
      <c r="A33" s="227"/>
    </row>
    <row r="34" spans="1:53" s="457" customFormat="1" ht="12.75" customHeight="1">
      <c r="A34" s="788" t="s">
        <v>310</v>
      </c>
      <c r="B34" s="788"/>
      <c r="C34" s="788"/>
      <c r="D34" s="788"/>
      <c r="E34" s="788"/>
      <c r="F34" s="788"/>
      <c r="G34" s="788"/>
      <c r="H34" s="788"/>
      <c r="I34" s="788"/>
      <c r="J34" s="788"/>
      <c r="K34" s="788"/>
      <c r="L34" s="788"/>
      <c r="M34" s="788"/>
      <c r="N34" s="788"/>
      <c r="O34" s="788"/>
      <c r="P34" s="788"/>
      <c r="T34" s="788" t="s">
        <v>309</v>
      </c>
      <c r="U34" s="788"/>
      <c r="V34" s="788"/>
      <c r="W34" s="788"/>
      <c r="X34" s="788"/>
      <c r="Y34" s="788"/>
      <c r="Z34" s="788"/>
      <c r="AA34" s="788"/>
      <c r="AB34" s="788"/>
      <c r="AC34" s="788"/>
      <c r="AD34" s="788"/>
      <c r="AI34" s="835" t="s">
        <v>299</v>
      </c>
      <c r="AJ34" s="835"/>
      <c r="AK34" s="835"/>
      <c r="AL34" s="835"/>
      <c r="AM34" s="835"/>
      <c r="AN34" s="835"/>
      <c r="AO34" s="835"/>
      <c r="AP34" s="835"/>
      <c r="AQ34" s="835"/>
      <c r="AR34" s="835"/>
      <c r="AS34" s="835"/>
      <c r="AT34" s="835"/>
      <c r="AU34" s="835"/>
      <c r="AV34" s="835"/>
      <c r="AW34" s="835"/>
      <c r="AX34" s="835"/>
      <c r="AY34" s="835"/>
      <c r="AZ34" s="835"/>
    </row>
    <row r="35" spans="1:53" s="227" customFormat="1" ht="1.5" customHeight="1" thickBot="1">
      <c r="AG35" s="45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</row>
    <row r="36" spans="1:53" s="227" customFormat="1" ht="49.5" customHeight="1" thickBot="1">
      <c r="A36" s="473" t="s">
        <v>263</v>
      </c>
      <c r="B36" s="785" t="s">
        <v>281</v>
      </c>
      <c r="C36" s="785"/>
      <c r="D36" s="785" t="s">
        <v>308</v>
      </c>
      <c r="E36" s="785"/>
      <c r="F36" s="786" t="s">
        <v>260</v>
      </c>
      <c r="G36" s="786"/>
      <c r="H36" s="785" t="s">
        <v>428</v>
      </c>
      <c r="I36" s="785"/>
      <c r="J36" s="785"/>
      <c r="K36" s="785" t="s">
        <v>331</v>
      </c>
      <c r="L36" s="785"/>
      <c r="M36" s="786" t="s">
        <v>185</v>
      </c>
      <c r="N36" s="786"/>
      <c r="O36" s="785" t="s">
        <v>282</v>
      </c>
      <c r="P36" s="787"/>
      <c r="Q36" s="459"/>
      <c r="R36" s="459"/>
      <c r="T36" s="782" t="s">
        <v>267</v>
      </c>
      <c r="U36" s="783"/>
      <c r="V36" s="783"/>
      <c r="W36" s="783"/>
      <c r="X36" s="783"/>
      <c r="Y36" s="783"/>
      <c r="Z36" s="784"/>
      <c r="AA36" s="829" t="s">
        <v>32</v>
      </c>
      <c r="AB36" s="830"/>
      <c r="AC36" s="829" t="s">
        <v>266</v>
      </c>
      <c r="AD36" s="840"/>
      <c r="AG36" s="228"/>
      <c r="AH36" s="779" t="s">
        <v>268</v>
      </c>
      <c r="AI36" s="780"/>
      <c r="AJ36" s="780"/>
      <c r="AK36" s="780"/>
      <c r="AL36" s="780"/>
      <c r="AM36" s="780"/>
      <c r="AN36" s="780"/>
      <c r="AO36" s="780"/>
      <c r="AP36" s="780"/>
      <c r="AQ36" s="781"/>
      <c r="AR36" s="784" t="s">
        <v>417</v>
      </c>
      <c r="AS36" s="817"/>
      <c r="AT36" s="817"/>
      <c r="AU36" s="817"/>
      <c r="AV36" s="817"/>
      <c r="AW36" s="817"/>
      <c r="AX36" s="817"/>
      <c r="AY36" s="817"/>
      <c r="AZ36" s="836" t="s">
        <v>32</v>
      </c>
      <c r="BA36" s="837"/>
    </row>
    <row r="37" spans="1:53" s="227" customFormat="1" ht="12.75" customHeight="1">
      <c r="A37" s="225" t="s">
        <v>198</v>
      </c>
      <c r="B37" s="795">
        <v>30</v>
      </c>
      <c r="C37" s="796"/>
      <c r="D37" s="796">
        <v>4</v>
      </c>
      <c r="E37" s="796"/>
      <c r="F37" s="799">
        <v>4</v>
      </c>
      <c r="G37" s="799"/>
      <c r="H37" s="799"/>
      <c r="I37" s="799"/>
      <c r="J37" s="799"/>
      <c r="K37" s="799"/>
      <c r="L37" s="799"/>
      <c r="M37" s="799">
        <v>14</v>
      </c>
      <c r="N37" s="799"/>
      <c r="O37" s="820">
        <f>SUM(B37:M37)</f>
        <v>52</v>
      </c>
      <c r="P37" s="821"/>
      <c r="Q37" s="226"/>
      <c r="R37" s="226"/>
      <c r="T37" s="826" t="s">
        <v>121</v>
      </c>
      <c r="U37" s="827"/>
      <c r="V37" s="827"/>
      <c r="W37" s="827"/>
      <c r="X37" s="827"/>
      <c r="Y37" s="827"/>
      <c r="Z37" s="828"/>
      <c r="AA37" s="818" t="s">
        <v>330</v>
      </c>
      <c r="AB37" s="819"/>
      <c r="AC37" s="824">
        <v>4</v>
      </c>
      <c r="AD37" s="825"/>
      <c r="AG37" s="228"/>
      <c r="AH37" s="841" t="s">
        <v>358</v>
      </c>
      <c r="AI37" s="831"/>
      <c r="AJ37" s="831"/>
      <c r="AK37" s="831"/>
      <c r="AL37" s="831"/>
      <c r="AM37" s="831"/>
      <c r="AN37" s="831"/>
      <c r="AO37" s="831"/>
      <c r="AP37" s="831"/>
      <c r="AQ37" s="831"/>
      <c r="AR37" s="831"/>
      <c r="AS37" s="831"/>
      <c r="AT37" s="831"/>
      <c r="AU37" s="831"/>
      <c r="AV37" s="831"/>
      <c r="AW37" s="831"/>
      <c r="AX37" s="831"/>
      <c r="AY37" s="842"/>
      <c r="AZ37" s="831">
        <v>3</v>
      </c>
      <c r="BA37" s="832"/>
    </row>
    <row r="38" spans="1:53" s="227" customFormat="1" ht="13.5" customHeight="1" thickBot="1">
      <c r="A38" s="225" t="s">
        <v>200</v>
      </c>
      <c r="B38" s="797">
        <v>6</v>
      </c>
      <c r="C38" s="798"/>
      <c r="D38" s="798">
        <v>1</v>
      </c>
      <c r="E38" s="798"/>
      <c r="F38" s="799">
        <v>4</v>
      </c>
      <c r="G38" s="799"/>
      <c r="H38" s="799">
        <v>6</v>
      </c>
      <c r="I38" s="799"/>
      <c r="J38" s="799"/>
      <c r="K38" s="799">
        <v>1</v>
      </c>
      <c r="L38" s="799"/>
      <c r="M38" s="799">
        <v>6</v>
      </c>
      <c r="N38" s="799"/>
      <c r="O38" s="820">
        <f>SUM(B38:N38)</f>
        <v>24</v>
      </c>
      <c r="P38" s="821"/>
      <c r="Q38" s="226"/>
      <c r="R38" s="226"/>
      <c r="T38" s="774" t="s">
        <v>328</v>
      </c>
      <c r="U38" s="775"/>
      <c r="V38" s="775"/>
      <c r="W38" s="775"/>
      <c r="X38" s="775"/>
      <c r="Y38" s="775"/>
      <c r="Z38" s="776"/>
      <c r="AA38" s="777" t="s">
        <v>188</v>
      </c>
      <c r="AB38" s="778"/>
      <c r="AC38" s="822">
        <v>4</v>
      </c>
      <c r="AD38" s="823"/>
      <c r="AG38" s="228"/>
      <c r="AH38" s="843"/>
      <c r="AI38" s="833"/>
      <c r="AJ38" s="833"/>
      <c r="AK38" s="833"/>
      <c r="AL38" s="833"/>
      <c r="AM38" s="833"/>
      <c r="AN38" s="833"/>
      <c r="AO38" s="833"/>
      <c r="AP38" s="833"/>
      <c r="AQ38" s="833"/>
      <c r="AR38" s="833"/>
      <c r="AS38" s="833"/>
      <c r="AT38" s="833"/>
      <c r="AU38" s="833"/>
      <c r="AV38" s="833"/>
      <c r="AW38" s="833"/>
      <c r="AX38" s="833"/>
      <c r="AY38" s="844"/>
      <c r="AZ38" s="833"/>
      <c r="BA38" s="834"/>
    </row>
    <row r="39" spans="1:53" s="227" customFormat="1" ht="13.5" customHeight="1" thickBot="1">
      <c r="A39" s="219" t="s">
        <v>265</v>
      </c>
      <c r="B39" s="791">
        <f>SUM(B37:C38)</f>
        <v>36</v>
      </c>
      <c r="C39" s="792"/>
      <c r="D39" s="791">
        <f>SUM(D37:E38)</f>
        <v>5</v>
      </c>
      <c r="E39" s="793"/>
      <c r="F39" s="794">
        <f>SUM(F37:G38)</f>
        <v>8</v>
      </c>
      <c r="G39" s="772"/>
      <c r="H39" s="772">
        <f>SUM(H37:I38)</f>
        <v>6</v>
      </c>
      <c r="I39" s="772"/>
      <c r="J39" s="772"/>
      <c r="K39" s="772">
        <f>SUM(K37:L38)</f>
        <v>1</v>
      </c>
      <c r="L39" s="772"/>
      <c r="M39" s="772">
        <f>SUM(M37:N38)</f>
        <v>20</v>
      </c>
      <c r="N39" s="772"/>
      <c r="O39" s="772">
        <f>SUM(O37:P38)</f>
        <v>76</v>
      </c>
      <c r="P39" s="773"/>
      <c r="Q39" s="226"/>
      <c r="R39" s="226"/>
      <c r="AG39" s="228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</row>
    <row r="40" spans="1:53" ht="13.5" customHeight="1">
      <c r="M40" s="269"/>
    </row>
    <row r="43" spans="1:53" ht="12.75" customHeight="1"/>
    <row r="44" spans="1:53" ht="12.75" customHeight="1"/>
  </sheetData>
  <mergeCells count="77">
    <mergeCell ref="AZ37:BA38"/>
    <mergeCell ref="AI34:AZ34"/>
    <mergeCell ref="AZ36:BA36"/>
    <mergeCell ref="T26:W26"/>
    <mergeCell ref="X26:AA26"/>
    <mergeCell ref="AB26:AF26"/>
    <mergeCell ref="AP26:AS26"/>
    <mergeCell ref="AT26:AW26"/>
    <mergeCell ref="AC36:AD36"/>
    <mergeCell ref="AH37:AY38"/>
    <mergeCell ref="K37:L37"/>
    <mergeCell ref="M37:N37"/>
    <mergeCell ref="M38:N38"/>
    <mergeCell ref="AA36:AB36"/>
    <mergeCell ref="D36:E36"/>
    <mergeCell ref="F36:G36"/>
    <mergeCell ref="H36:J36"/>
    <mergeCell ref="O37:P37"/>
    <mergeCell ref="AC38:AD38"/>
    <mergeCell ref="O38:P38"/>
    <mergeCell ref="AC37:AD37"/>
    <mergeCell ref="T37:Z37"/>
    <mergeCell ref="K38:L38"/>
    <mergeCell ref="K22:Z22"/>
    <mergeCell ref="A24:BA24"/>
    <mergeCell ref="A34:P34"/>
    <mergeCell ref="A26:A29"/>
    <mergeCell ref="B26:F26"/>
    <mergeCell ref="G26:J26"/>
    <mergeCell ref="K26:O26"/>
    <mergeCell ref="P26:S26"/>
    <mergeCell ref="AG26:AJ26"/>
    <mergeCell ref="AK26:AO26"/>
    <mergeCell ref="AH22:AL22"/>
    <mergeCell ref="AX26:BA26"/>
    <mergeCell ref="AR36:AY36"/>
    <mergeCell ref="B36:C36"/>
    <mergeCell ref="AA37:AB37"/>
    <mergeCell ref="B39:C39"/>
    <mergeCell ref="D39:E39"/>
    <mergeCell ref="F39:G39"/>
    <mergeCell ref="H39:J39"/>
    <mergeCell ref="B37:C37"/>
    <mergeCell ref="D37:E37"/>
    <mergeCell ref="B38:C38"/>
    <mergeCell ref="D38:E38"/>
    <mergeCell ref="F38:G38"/>
    <mergeCell ref="H38:J38"/>
    <mergeCell ref="F37:G37"/>
    <mergeCell ref="H37:J37"/>
    <mergeCell ref="H8:AQ8"/>
    <mergeCell ref="O39:P39"/>
    <mergeCell ref="T38:Z38"/>
    <mergeCell ref="AA38:AB38"/>
    <mergeCell ref="K39:L39"/>
    <mergeCell ref="AH36:AQ36"/>
    <mergeCell ref="T36:Z36"/>
    <mergeCell ref="K36:L36"/>
    <mergeCell ref="M36:N36"/>
    <mergeCell ref="O36:P36"/>
    <mergeCell ref="M39:N39"/>
    <mergeCell ref="T34:AD34"/>
    <mergeCell ref="Q21:Y21"/>
    <mergeCell ref="K19:P19"/>
    <mergeCell ref="Q19:BA19"/>
    <mergeCell ref="K21:P21"/>
    <mergeCell ref="I1:AQ1"/>
    <mergeCell ref="I2:AQ2"/>
    <mergeCell ref="J3:AO3"/>
    <mergeCell ref="S5:AF5"/>
    <mergeCell ref="S6:AF6"/>
    <mergeCell ref="K15:O17"/>
    <mergeCell ref="S9:AF9"/>
    <mergeCell ref="AR9:AZ9"/>
    <mergeCell ref="P15:BA15"/>
    <mergeCell ref="P16:BA16"/>
    <mergeCell ref="P17:BA17"/>
  </mergeCells>
  <phoneticPr fontId="34" type="noConversion"/>
  <printOptions horizontalCentered="1"/>
  <pageMargins left="0.15748031496062992" right="7.874015748031496E-2" top="0.43307086614173229" bottom="0.19685039370078741" header="0" footer="0"/>
  <pageSetup paperSize="9" scale="99" orientation="landscape" r:id="rId1"/>
  <headerFooter differentFirst="1" alignWithMargins="0">
    <oddHeader>&amp;C2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P71"/>
  <sheetViews>
    <sheetView tabSelected="1" view="pageBreakPreview" topLeftCell="A49" zoomScale="89" zoomScaleSheetLayoutView="89" zoomScalePageLayoutView="25" workbookViewId="0">
      <selection activeCell="N55" sqref="N55"/>
    </sheetView>
  </sheetViews>
  <sheetFormatPr defaultRowHeight="12.75"/>
  <cols>
    <col min="1" max="1" width="9" style="211" customWidth="1"/>
    <col min="2" max="2" width="41.140625" style="211" customWidth="1"/>
    <col min="3" max="3" width="4.5703125" style="211" customWidth="1"/>
    <col min="4" max="4" width="6.7109375" style="211" customWidth="1"/>
    <col min="5" max="6" width="5.140625" style="211" customWidth="1"/>
    <col min="7" max="7" width="6.85546875" style="211" customWidth="1"/>
    <col min="8" max="8" width="8" style="211" customWidth="1"/>
    <col min="9" max="9" width="6.140625" style="211" customWidth="1"/>
    <col min="10" max="10" width="5.7109375" style="211" bestFit="1" customWidth="1"/>
    <col min="11" max="11" width="5.7109375" style="211" customWidth="1"/>
    <col min="12" max="12" width="7" style="211" customWidth="1"/>
    <col min="13" max="13" width="6.5703125" style="211" customWidth="1"/>
    <col min="14" max="14" width="6.140625" style="211" customWidth="1"/>
    <col min="15" max="15" width="6.5703125" style="211" customWidth="1"/>
    <col min="16" max="16" width="6.140625" style="384" customWidth="1"/>
    <col min="17" max="17" width="4" style="211" hidden="1" customWidth="1"/>
    <col min="18" max="18" width="3.7109375" style="211" hidden="1" customWidth="1"/>
    <col min="19" max="19" width="9.140625" style="211" hidden="1" customWidth="1"/>
    <col min="20" max="27" width="2.140625" style="211" hidden="1" customWidth="1"/>
    <col min="28" max="28" width="2.7109375" style="211" hidden="1" customWidth="1"/>
    <col min="29" max="29" width="0.85546875" style="211" hidden="1" customWidth="1"/>
    <col min="30" max="37" width="3.140625" style="211" hidden="1" customWidth="1"/>
    <col min="38" max="38" width="2.7109375" style="211" hidden="1" customWidth="1"/>
    <col min="39" max="39" width="0.85546875" style="211" hidden="1" customWidth="1"/>
    <col min="40" max="41" width="2.7109375" style="211" hidden="1" customWidth="1"/>
    <col min="42" max="43" width="3.5703125" style="211" hidden="1" customWidth="1"/>
    <col min="44" max="47" width="2.140625" style="211" hidden="1" customWidth="1"/>
    <col min="48" max="48" width="2.7109375" style="211" hidden="1" customWidth="1"/>
    <col min="49" max="49" width="0.85546875" style="211" hidden="1" customWidth="1"/>
    <col min="50" max="50" width="2" style="211" hidden="1" customWidth="1"/>
    <col min="51" max="51" width="3.5703125" style="211" hidden="1" customWidth="1"/>
    <col min="52" max="57" width="2.140625" style="211" hidden="1" customWidth="1"/>
    <col min="58" max="58" width="2.7109375" style="211" hidden="1" customWidth="1"/>
    <col min="59" max="59" width="0.85546875" style="211" hidden="1" customWidth="1"/>
    <col min="60" max="60" width="2.140625" style="211" hidden="1" customWidth="1"/>
    <col min="61" max="62" width="3.140625" style="211" hidden="1" customWidth="1"/>
    <col min="63" max="67" width="2.140625" style="211" hidden="1" customWidth="1"/>
    <col min="68" max="68" width="2.7109375" style="211" hidden="1" customWidth="1"/>
    <col min="69" max="16384" width="9.140625" style="211"/>
  </cols>
  <sheetData>
    <row r="1" spans="1:68" ht="16.5" thickBot="1">
      <c r="A1" s="386"/>
      <c r="B1" s="387" t="s">
        <v>269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853"/>
      <c r="R1" s="853"/>
      <c r="S1" s="853"/>
      <c r="T1" s="853"/>
      <c r="U1" s="853"/>
      <c r="V1" s="853"/>
      <c r="W1" s="853"/>
      <c r="X1" s="853"/>
      <c r="Y1" s="853"/>
      <c r="Z1" s="853"/>
      <c r="AA1" s="853"/>
      <c r="AB1" s="853"/>
      <c r="AC1" s="853"/>
      <c r="AD1" s="853"/>
      <c r="AE1" s="853"/>
      <c r="AF1" s="853"/>
      <c r="AG1" s="853"/>
      <c r="AH1" s="853"/>
      <c r="AI1" s="853"/>
      <c r="AJ1" s="853"/>
      <c r="AK1" s="853"/>
      <c r="AL1" s="853"/>
      <c r="AM1" s="853"/>
      <c r="AN1" s="853"/>
      <c r="AO1" s="853"/>
      <c r="AP1" s="853"/>
      <c r="AQ1" s="853"/>
      <c r="AR1" s="853"/>
      <c r="AS1" s="853"/>
      <c r="AT1" s="853"/>
      <c r="AU1" s="853"/>
      <c r="AV1" s="853"/>
      <c r="AW1" s="853"/>
      <c r="AX1" s="853"/>
      <c r="AY1" s="853"/>
      <c r="AZ1" s="853"/>
      <c r="BA1" s="853"/>
      <c r="BB1" s="853"/>
      <c r="BC1" s="853"/>
      <c r="BD1" s="853"/>
      <c r="BE1" s="853"/>
      <c r="BF1" s="853"/>
      <c r="BG1" s="853"/>
      <c r="BH1" s="853"/>
      <c r="BI1" s="853"/>
      <c r="BJ1" s="853"/>
      <c r="BK1" s="853"/>
      <c r="BL1" s="853"/>
      <c r="BM1" s="853"/>
      <c r="BN1" s="853"/>
      <c r="BO1" s="853"/>
      <c r="BP1" s="854"/>
    </row>
    <row r="2" spans="1:68" s="270" customFormat="1" ht="45" customHeight="1">
      <c r="A2" s="902" t="s">
        <v>271</v>
      </c>
      <c r="B2" s="886" t="s">
        <v>270</v>
      </c>
      <c r="C2" s="871" t="s">
        <v>261</v>
      </c>
      <c r="D2" s="872"/>
      <c r="E2" s="872"/>
      <c r="F2" s="872"/>
      <c r="G2" s="888" t="s">
        <v>280</v>
      </c>
      <c r="H2" s="855" t="s">
        <v>272</v>
      </c>
      <c r="I2" s="855"/>
      <c r="J2" s="855"/>
      <c r="K2" s="855"/>
      <c r="L2" s="855"/>
      <c r="M2" s="856"/>
      <c r="N2" s="871" t="s">
        <v>279</v>
      </c>
      <c r="O2" s="872"/>
      <c r="P2" s="872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200"/>
    </row>
    <row r="3" spans="1:68" s="270" customFormat="1" ht="17.25" customHeight="1">
      <c r="A3" s="903"/>
      <c r="B3" s="866"/>
      <c r="C3" s="873" t="s">
        <v>283</v>
      </c>
      <c r="D3" s="873" t="s">
        <v>285</v>
      </c>
      <c r="E3" s="845" t="s">
        <v>284</v>
      </c>
      <c r="F3" s="870"/>
      <c r="G3" s="889"/>
      <c r="H3" s="868" t="s">
        <v>286</v>
      </c>
      <c r="I3" s="870" t="s">
        <v>288</v>
      </c>
      <c r="J3" s="860"/>
      <c r="K3" s="860"/>
      <c r="L3" s="861"/>
      <c r="M3" s="857" t="s">
        <v>289</v>
      </c>
      <c r="N3" s="860" t="s">
        <v>341</v>
      </c>
      <c r="O3" s="861"/>
      <c r="P3" s="271" t="s">
        <v>342</v>
      </c>
      <c r="Q3" s="337" t="s">
        <v>7</v>
      </c>
      <c r="R3" s="337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338"/>
    </row>
    <row r="4" spans="1:68" s="270" customFormat="1" ht="17.25" customHeight="1">
      <c r="A4" s="903"/>
      <c r="B4" s="866"/>
      <c r="C4" s="874"/>
      <c r="D4" s="874"/>
      <c r="E4" s="873" t="s">
        <v>425</v>
      </c>
      <c r="F4" s="875" t="s">
        <v>273</v>
      </c>
      <c r="G4" s="889"/>
      <c r="H4" s="869"/>
      <c r="I4" s="877" t="s">
        <v>287</v>
      </c>
      <c r="J4" s="845" t="s">
        <v>274</v>
      </c>
      <c r="K4" s="845"/>
      <c r="L4" s="845"/>
      <c r="M4" s="857"/>
      <c r="N4" s="865" t="s">
        <v>290</v>
      </c>
      <c r="O4" s="866"/>
      <c r="P4" s="866"/>
      <c r="Q4" s="866"/>
      <c r="R4" s="866"/>
      <c r="S4" s="866"/>
      <c r="T4" s="866"/>
      <c r="U4" s="866"/>
      <c r="V4" s="866"/>
      <c r="W4" s="866"/>
      <c r="X4" s="866"/>
      <c r="Y4" s="866"/>
      <c r="Z4" s="866"/>
      <c r="AA4" s="866"/>
      <c r="AB4" s="866"/>
      <c r="AC4" s="866"/>
      <c r="AD4" s="866"/>
      <c r="AE4" s="866"/>
      <c r="AF4" s="866"/>
      <c r="AG4" s="866"/>
      <c r="AH4" s="866"/>
      <c r="AI4" s="866"/>
      <c r="AJ4" s="866"/>
      <c r="AK4" s="866"/>
      <c r="AL4" s="866"/>
      <c r="AM4" s="866"/>
      <c r="AN4" s="866"/>
      <c r="AO4" s="866"/>
      <c r="AP4" s="866"/>
      <c r="AQ4" s="866"/>
      <c r="AR4" s="866"/>
      <c r="AS4" s="866"/>
      <c r="AT4" s="866"/>
      <c r="AU4" s="866"/>
      <c r="AV4" s="866"/>
      <c r="AW4" s="866"/>
      <c r="AX4" s="866"/>
      <c r="AY4" s="866"/>
      <c r="AZ4" s="866"/>
      <c r="BA4" s="866"/>
      <c r="BB4" s="866"/>
      <c r="BC4" s="866"/>
      <c r="BD4" s="866"/>
      <c r="BE4" s="866"/>
      <c r="BF4" s="866"/>
      <c r="BG4" s="866"/>
      <c r="BH4" s="866"/>
      <c r="BI4" s="866"/>
      <c r="BJ4" s="866"/>
      <c r="BK4" s="866"/>
      <c r="BL4" s="866"/>
      <c r="BM4" s="866"/>
      <c r="BN4" s="866"/>
      <c r="BO4" s="866"/>
      <c r="BP4" s="867"/>
    </row>
    <row r="5" spans="1:68" s="270" customFormat="1" ht="22.5" customHeight="1">
      <c r="A5" s="903"/>
      <c r="B5" s="866"/>
      <c r="C5" s="874"/>
      <c r="D5" s="874"/>
      <c r="E5" s="874"/>
      <c r="F5" s="876"/>
      <c r="G5" s="889"/>
      <c r="H5" s="869"/>
      <c r="I5" s="878"/>
      <c r="J5" s="862" t="s">
        <v>275</v>
      </c>
      <c r="K5" s="862" t="s">
        <v>276</v>
      </c>
      <c r="L5" s="862" t="s">
        <v>277</v>
      </c>
      <c r="M5" s="857"/>
      <c r="N5" s="651">
        <v>1</v>
      </c>
      <c r="O5" s="650">
        <f>N5+1</f>
        <v>2</v>
      </c>
      <c r="P5" s="449">
        <f>O5+1</f>
        <v>3</v>
      </c>
      <c r="Q5" s="650"/>
      <c r="R5" s="650"/>
      <c r="S5" s="272"/>
      <c r="T5" s="650" t="s">
        <v>27</v>
      </c>
      <c r="U5" s="650"/>
      <c r="V5" s="650"/>
      <c r="W5" s="650"/>
      <c r="X5" s="650"/>
      <c r="Y5" s="650"/>
      <c r="Z5" s="650"/>
      <c r="AA5" s="650"/>
      <c r="AB5" s="650"/>
      <c r="AC5" s="650"/>
      <c r="AD5" s="650" t="s">
        <v>28</v>
      </c>
      <c r="AE5" s="650"/>
      <c r="AF5" s="650"/>
      <c r="AG5" s="650"/>
      <c r="AH5" s="650"/>
      <c r="AI5" s="650"/>
      <c r="AJ5" s="650"/>
      <c r="AK5" s="650"/>
      <c r="AL5" s="650"/>
      <c r="AM5" s="650"/>
      <c r="AN5" s="650" t="s">
        <v>29</v>
      </c>
      <c r="AO5" s="650"/>
      <c r="AP5" s="650"/>
      <c r="AQ5" s="650"/>
      <c r="AR5" s="650"/>
      <c r="AS5" s="650"/>
      <c r="AT5" s="650"/>
      <c r="AU5" s="650"/>
      <c r="AV5" s="650"/>
      <c r="AW5" s="650"/>
      <c r="AX5" s="650" t="s">
        <v>30</v>
      </c>
      <c r="AY5" s="650"/>
      <c r="AZ5" s="650"/>
      <c r="BA5" s="650"/>
      <c r="BB5" s="650"/>
      <c r="BC5" s="650"/>
      <c r="BD5" s="650"/>
      <c r="BE5" s="650"/>
      <c r="BF5" s="650"/>
      <c r="BG5" s="272"/>
      <c r="BH5" s="650" t="s">
        <v>31</v>
      </c>
      <c r="BI5" s="650"/>
      <c r="BJ5" s="650"/>
      <c r="BK5" s="650"/>
      <c r="BL5" s="650"/>
      <c r="BM5" s="650"/>
      <c r="BN5" s="650"/>
      <c r="BO5" s="650"/>
      <c r="BP5" s="339"/>
    </row>
    <row r="6" spans="1:68" s="270" customFormat="1" ht="31.5" customHeight="1">
      <c r="A6" s="903"/>
      <c r="B6" s="866"/>
      <c r="C6" s="874"/>
      <c r="D6" s="874"/>
      <c r="E6" s="874"/>
      <c r="F6" s="876"/>
      <c r="G6" s="889"/>
      <c r="H6" s="869"/>
      <c r="I6" s="878"/>
      <c r="J6" s="863"/>
      <c r="K6" s="863"/>
      <c r="L6" s="863"/>
      <c r="M6" s="858"/>
      <c r="N6" s="865" t="s">
        <v>359</v>
      </c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866"/>
      <c r="Z6" s="866"/>
      <c r="AA6" s="866"/>
      <c r="AB6" s="866"/>
      <c r="AC6" s="866"/>
      <c r="AD6" s="866"/>
      <c r="AE6" s="866"/>
      <c r="AF6" s="866"/>
      <c r="AG6" s="866"/>
      <c r="AH6" s="866"/>
      <c r="AI6" s="866"/>
      <c r="AJ6" s="866"/>
      <c r="AK6" s="866"/>
      <c r="AL6" s="866"/>
      <c r="AM6" s="866"/>
      <c r="AN6" s="866"/>
      <c r="AO6" s="866"/>
      <c r="AP6" s="866"/>
      <c r="AQ6" s="866"/>
      <c r="AR6" s="866"/>
      <c r="AS6" s="866"/>
      <c r="AT6" s="866"/>
      <c r="AU6" s="866"/>
      <c r="AV6" s="866"/>
      <c r="AW6" s="866"/>
      <c r="AX6" s="866"/>
      <c r="AY6" s="866"/>
      <c r="AZ6" s="866"/>
      <c r="BA6" s="866"/>
      <c r="BB6" s="866"/>
      <c r="BC6" s="866"/>
      <c r="BD6" s="866"/>
      <c r="BE6" s="866"/>
      <c r="BF6" s="866"/>
      <c r="BG6" s="866"/>
      <c r="BH6" s="866"/>
      <c r="BI6" s="866"/>
      <c r="BJ6" s="866"/>
      <c r="BK6" s="866"/>
      <c r="BL6" s="866"/>
      <c r="BM6" s="866"/>
      <c r="BN6" s="867"/>
      <c r="BO6" s="272"/>
      <c r="BP6" s="338"/>
    </row>
    <row r="7" spans="1:68" s="270" customFormat="1" ht="26.25" customHeight="1" thickBot="1">
      <c r="A7" s="903"/>
      <c r="B7" s="887"/>
      <c r="C7" s="874"/>
      <c r="D7" s="874"/>
      <c r="E7" s="874"/>
      <c r="F7" s="876"/>
      <c r="G7" s="890"/>
      <c r="H7" s="869"/>
      <c r="I7" s="878"/>
      <c r="J7" s="863"/>
      <c r="K7" s="863"/>
      <c r="L7" s="864"/>
      <c r="M7" s="859"/>
      <c r="N7" s="651">
        <v>15</v>
      </c>
      <c r="O7" s="650">
        <v>15</v>
      </c>
      <c r="P7" s="474">
        <v>6</v>
      </c>
      <c r="Q7" s="650"/>
      <c r="R7" s="650"/>
      <c r="S7" s="272"/>
      <c r="T7" s="650" t="s">
        <v>32</v>
      </c>
      <c r="U7" s="650"/>
      <c r="V7" s="650"/>
      <c r="W7" s="650"/>
      <c r="X7" s="650"/>
      <c r="Y7" s="650"/>
      <c r="Z7" s="650"/>
      <c r="AA7" s="650"/>
      <c r="AB7" s="650"/>
      <c r="AC7" s="650"/>
      <c r="AD7" s="650" t="s">
        <v>32</v>
      </c>
      <c r="AE7" s="650"/>
      <c r="AF7" s="650"/>
      <c r="AG7" s="650"/>
      <c r="AH7" s="650"/>
      <c r="AI7" s="650"/>
      <c r="AJ7" s="650"/>
      <c r="AK7" s="650"/>
      <c r="AL7" s="650"/>
      <c r="AM7" s="650"/>
      <c r="AN7" s="650" t="s">
        <v>32</v>
      </c>
      <c r="AO7" s="650"/>
      <c r="AP7" s="650"/>
      <c r="AQ7" s="650"/>
      <c r="AR7" s="650"/>
      <c r="AS7" s="650"/>
      <c r="AT7" s="650"/>
      <c r="AU7" s="650"/>
      <c r="AV7" s="650"/>
      <c r="AW7" s="650"/>
      <c r="AX7" s="650" t="s">
        <v>32</v>
      </c>
      <c r="AY7" s="650"/>
      <c r="AZ7" s="650"/>
      <c r="BA7" s="650"/>
      <c r="BB7" s="650"/>
      <c r="BC7" s="650"/>
      <c r="BD7" s="650"/>
      <c r="BE7" s="650"/>
      <c r="BF7" s="650"/>
      <c r="BG7" s="272"/>
      <c r="BH7" s="650" t="s">
        <v>32</v>
      </c>
      <c r="BI7" s="650"/>
      <c r="BJ7" s="650"/>
      <c r="BK7" s="650"/>
      <c r="BL7" s="650"/>
      <c r="BM7" s="650"/>
      <c r="BN7" s="650"/>
      <c r="BO7" s="650"/>
      <c r="BP7" s="339"/>
    </row>
    <row r="8" spans="1:68" s="270" customFormat="1" ht="18.75" customHeight="1" thickTop="1" thickBot="1">
      <c r="A8" s="201">
        <v>1</v>
      </c>
      <c r="B8" s="202">
        <f>A8+1</f>
        <v>2</v>
      </c>
      <c r="C8" s="202">
        <f t="shared" ref="C8:R8" si="0">B8+1</f>
        <v>3</v>
      </c>
      <c r="D8" s="202">
        <f t="shared" si="0"/>
        <v>4</v>
      </c>
      <c r="E8" s="202">
        <f t="shared" si="0"/>
        <v>5</v>
      </c>
      <c r="F8" s="202">
        <f t="shared" si="0"/>
        <v>6</v>
      </c>
      <c r="G8" s="202">
        <f t="shared" si="0"/>
        <v>7</v>
      </c>
      <c r="H8" s="202">
        <f t="shared" si="0"/>
        <v>8</v>
      </c>
      <c r="I8" s="202">
        <f t="shared" si="0"/>
        <v>9</v>
      </c>
      <c r="J8" s="504">
        <f t="shared" si="0"/>
        <v>10</v>
      </c>
      <c r="K8" s="504">
        <f t="shared" si="0"/>
        <v>11</v>
      </c>
      <c r="L8" s="504">
        <f t="shared" si="0"/>
        <v>12</v>
      </c>
      <c r="M8" s="202">
        <f t="shared" si="0"/>
        <v>13</v>
      </c>
      <c r="N8" s="202">
        <f>M8+1</f>
        <v>14</v>
      </c>
      <c r="O8" s="202">
        <f t="shared" si="0"/>
        <v>15</v>
      </c>
      <c r="P8" s="231">
        <f t="shared" si="0"/>
        <v>16</v>
      </c>
      <c r="Q8" s="203" t="e">
        <f>#REF!+1</f>
        <v>#REF!</v>
      </c>
      <c r="R8" s="203" t="e">
        <f t="shared" si="0"/>
        <v>#REF!</v>
      </c>
      <c r="S8" s="204"/>
      <c r="T8" s="205">
        <v>1</v>
      </c>
      <c r="U8" s="205">
        <v>2</v>
      </c>
      <c r="V8" s="205">
        <v>3</v>
      </c>
      <c r="W8" s="205">
        <v>4</v>
      </c>
      <c r="X8" s="205">
        <v>5</v>
      </c>
      <c r="Y8" s="205">
        <v>6</v>
      </c>
      <c r="Z8" s="205">
        <v>7</v>
      </c>
      <c r="AA8" s="205">
        <v>8</v>
      </c>
      <c r="AB8" s="205">
        <v>9</v>
      </c>
      <c r="AC8" s="205"/>
      <c r="AD8" s="205">
        <v>1</v>
      </c>
      <c r="AE8" s="205">
        <v>2</v>
      </c>
      <c r="AF8" s="205">
        <v>3</v>
      </c>
      <c r="AG8" s="205">
        <v>4</v>
      </c>
      <c r="AH8" s="205">
        <v>5</v>
      </c>
      <c r="AI8" s="205">
        <v>6</v>
      </c>
      <c r="AJ8" s="205">
        <v>7</v>
      </c>
      <c r="AK8" s="205">
        <v>8</v>
      </c>
      <c r="AL8" s="205">
        <v>9</v>
      </c>
      <c r="AM8" s="205"/>
      <c r="AN8" s="205">
        <v>1</v>
      </c>
      <c r="AO8" s="205">
        <v>2</v>
      </c>
      <c r="AP8" s="205">
        <v>3</v>
      </c>
      <c r="AQ8" s="205">
        <v>4</v>
      </c>
      <c r="AR8" s="205">
        <v>5</v>
      </c>
      <c r="AS8" s="205">
        <v>6</v>
      </c>
      <c r="AT8" s="205">
        <v>7</v>
      </c>
      <c r="AU8" s="205">
        <v>8</v>
      </c>
      <c r="AV8" s="205">
        <v>9</v>
      </c>
      <c r="AW8" s="205"/>
      <c r="AX8" s="205">
        <v>1</v>
      </c>
      <c r="AY8" s="205">
        <v>2</v>
      </c>
      <c r="AZ8" s="205">
        <v>3</v>
      </c>
      <c r="BA8" s="205">
        <v>4</v>
      </c>
      <c r="BB8" s="205">
        <v>5</v>
      </c>
      <c r="BC8" s="205">
        <v>6</v>
      </c>
      <c r="BD8" s="205">
        <v>7</v>
      </c>
      <c r="BE8" s="205">
        <v>8</v>
      </c>
      <c r="BF8" s="205">
        <v>9</v>
      </c>
      <c r="BG8" s="204"/>
      <c r="BH8" s="205">
        <v>1</v>
      </c>
      <c r="BI8" s="205">
        <v>2</v>
      </c>
      <c r="BJ8" s="205">
        <v>3</v>
      </c>
      <c r="BK8" s="205">
        <v>4</v>
      </c>
      <c r="BL8" s="205">
        <v>5</v>
      </c>
      <c r="BM8" s="205">
        <v>6</v>
      </c>
      <c r="BN8" s="205">
        <v>7</v>
      </c>
      <c r="BO8" s="205">
        <v>8</v>
      </c>
      <c r="BP8" s="206">
        <v>9</v>
      </c>
    </row>
    <row r="9" spans="1:68" s="232" customFormat="1" ht="14.1" customHeight="1" thickBot="1">
      <c r="A9" s="850" t="s">
        <v>311</v>
      </c>
      <c r="B9" s="851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2"/>
      <c r="Q9" s="404"/>
      <c r="R9" s="400"/>
      <c r="S9" s="400"/>
      <c r="T9" s="401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3"/>
    </row>
    <row r="10" spans="1:68" s="232" customFormat="1" ht="18" customHeight="1" thickBot="1">
      <c r="A10" s="891" t="s">
        <v>296</v>
      </c>
      <c r="B10" s="892"/>
      <c r="C10" s="892"/>
      <c r="D10" s="892"/>
      <c r="E10" s="892"/>
      <c r="F10" s="892"/>
      <c r="G10" s="892"/>
      <c r="H10" s="892"/>
      <c r="I10" s="892"/>
      <c r="J10" s="892"/>
      <c r="K10" s="892"/>
      <c r="L10" s="892"/>
      <c r="M10" s="892"/>
      <c r="N10" s="892"/>
      <c r="O10" s="892"/>
      <c r="P10" s="892"/>
      <c r="Q10" s="892"/>
      <c r="R10" s="892"/>
      <c r="S10" s="892"/>
      <c r="T10" s="892"/>
      <c r="U10" s="892"/>
      <c r="V10" s="892"/>
      <c r="W10" s="892"/>
      <c r="X10" s="892"/>
      <c r="Y10" s="892"/>
      <c r="Z10" s="892"/>
      <c r="AA10" s="892"/>
      <c r="AB10" s="892"/>
      <c r="AC10" s="892"/>
      <c r="AD10" s="892"/>
      <c r="AE10" s="892"/>
      <c r="AF10" s="892"/>
      <c r="AG10" s="892"/>
      <c r="AH10" s="892"/>
      <c r="AI10" s="892"/>
      <c r="AJ10" s="892"/>
      <c r="AK10" s="892"/>
      <c r="AL10" s="892"/>
      <c r="AM10" s="892"/>
      <c r="AN10" s="892"/>
      <c r="AO10" s="892"/>
      <c r="AP10" s="892"/>
      <c r="AQ10" s="892"/>
      <c r="AR10" s="892"/>
      <c r="AS10" s="892"/>
      <c r="AT10" s="892"/>
      <c r="AU10" s="892"/>
      <c r="AV10" s="892"/>
      <c r="AW10" s="892"/>
      <c r="AX10" s="892"/>
      <c r="AY10" s="892"/>
      <c r="AZ10" s="892"/>
      <c r="BA10" s="892"/>
      <c r="BB10" s="892"/>
      <c r="BC10" s="892"/>
      <c r="BD10" s="892"/>
      <c r="BE10" s="892"/>
      <c r="BF10" s="892"/>
      <c r="BG10" s="892"/>
      <c r="BH10" s="892"/>
      <c r="BI10" s="892"/>
      <c r="BJ10" s="892"/>
      <c r="BK10" s="892"/>
      <c r="BL10" s="892"/>
      <c r="BM10" s="892"/>
      <c r="BN10" s="892"/>
      <c r="BO10" s="892"/>
      <c r="BP10" s="893"/>
    </row>
    <row r="11" spans="1:68" s="341" customFormat="1" ht="14.1" customHeight="1">
      <c r="A11" s="655" t="s">
        <v>346</v>
      </c>
      <c r="B11" s="327" t="s">
        <v>385</v>
      </c>
      <c r="C11" s="280">
        <v>1</v>
      </c>
      <c r="D11" s="280"/>
      <c r="E11" s="280"/>
      <c r="F11" s="281"/>
      <c r="G11" s="660">
        <v>5</v>
      </c>
      <c r="H11" s="278">
        <f>G11*30</f>
        <v>150</v>
      </c>
      <c r="I11" s="506">
        <f>SUM(J11:L11)</f>
        <v>46</v>
      </c>
      <c r="J11" s="500"/>
      <c r="K11" s="500"/>
      <c r="L11" s="663">
        <v>46</v>
      </c>
      <c r="M11" s="279">
        <f>H11-I11</f>
        <v>104</v>
      </c>
      <c r="N11" s="662">
        <v>3</v>
      </c>
      <c r="O11" s="280"/>
      <c r="P11" s="502"/>
      <c r="Q11" s="417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340"/>
    </row>
    <row r="12" spans="1:68" s="341" customFormat="1" ht="14.1" customHeight="1">
      <c r="A12" s="655" t="s">
        <v>347</v>
      </c>
      <c r="B12" s="342" t="s">
        <v>315</v>
      </c>
      <c r="C12" s="280">
        <v>1</v>
      </c>
      <c r="D12" s="280"/>
      <c r="E12" s="280"/>
      <c r="F12" s="281"/>
      <c r="G12" s="661">
        <v>5</v>
      </c>
      <c r="H12" s="278">
        <f>G12*30</f>
        <v>150</v>
      </c>
      <c r="I12" s="282">
        <f>SUM(J12:L12)</f>
        <v>46</v>
      </c>
      <c r="J12" s="500">
        <v>24</v>
      </c>
      <c r="K12" s="500"/>
      <c r="L12" s="501">
        <v>22</v>
      </c>
      <c r="M12" s="283">
        <f>H12-I12</f>
        <v>104</v>
      </c>
      <c r="N12" s="505">
        <v>3</v>
      </c>
      <c r="O12" s="280"/>
      <c r="P12" s="502"/>
      <c r="Q12" s="278"/>
      <c r="R12" s="280"/>
      <c r="S12" s="280"/>
      <c r="T12" s="280"/>
      <c r="U12" s="343"/>
      <c r="V12" s="343"/>
      <c r="W12" s="343"/>
      <c r="X12" s="284" t="str">
        <f t="shared" ref="X12:AF12" si="1">IF(ISERROR(SEARCH(X$8,$C12,1)),"-",IF(COUNTIF($C12,X$8)=1,1,IF(ISERROR(SEARCH(CONCATENATE(X$8,","),$C12,1)),IF(ISERROR(SEARCH(CONCATENATE(",",X$8),$C12,1)),"-",1),1)))</f>
        <v>-</v>
      </c>
      <c r="Y12" s="284" t="str">
        <f t="shared" si="1"/>
        <v>-</v>
      </c>
      <c r="Z12" s="284" t="str">
        <f t="shared" si="1"/>
        <v>-</v>
      </c>
      <c r="AA12" s="284" t="str">
        <f t="shared" si="1"/>
        <v>-</v>
      </c>
      <c r="AB12" s="284" t="str">
        <f t="shared" si="1"/>
        <v>-</v>
      </c>
      <c r="AC12" s="284" t="str">
        <f t="shared" si="1"/>
        <v>-</v>
      </c>
      <c r="AD12" s="284">
        <f t="shared" si="1"/>
        <v>1</v>
      </c>
      <c r="AE12" s="284" t="str">
        <f t="shared" si="1"/>
        <v>-</v>
      </c>
      <c r="AF12" s="284" t="str">
        <f t="shared" si="1"/>
        <v>-</v>
      </c>
      <c r="AG12" s="343"/>
      <c r="AH12" s="284" t="str">
        <f t="shared" ref="AH12:AP12" si="2">IF(ISERROR(SEARCH(AH$8,$D12,1)),"-",IF(COUNTIF($D12,AH$8)=1,1,IF(ISERROR(SEARCH(CONCATENATE(AH$8,","),$D12,1)),IF(ISERROR(SEARCH(CONCATENATE(",",AH$8),$D12,1)),"-",1),1)))</f>
        <v>-</v>
      </c>
      <c r="AI12" s="284" t="str">
        <f t="shared" si="2"/>
        <v>-</v>
      </c>
      <c r="AJ12" s="284" t="str">
        <f t="shared" si="2"/>
        <v>-</v>
      </c>
      <c r="AK12" s="284" t="str">
        <f t="shared" si="2"/>
        <v>-</v>
      </c>
      <c r="AL12" s="284" t="str">
        <f t="shared" si="2"/>
        <v>-</v>
      </c>
      <c r="AM12" s="284" t="str">
        <f t="shared" si="2"/>
        <v>-</v>
      </c>
      <c r="AN12" s="284" t="str">
        <f t="shared" si="2"/>
        <v>-</v>
      </c>
      <c r="AO12" s="284" t="str">
        <f t="shared" si="2"/>
        <v>-</v>
      </c>
      <c r="AP12" s="284" t="str">
        <f t="shared" si="2"/>
        <v>-</v>
      </c>
      <c r="AQ12" s="343"/>
      <c r="AR12" s="284" t="str">
        <f>IF(ISERROR(SEARCH(AR$8,$E12,1)),"-",IF(COUNTIF($E12,AR$8)=1,1,IF(ISERROR(SEARCH(CONCATENATE(AR$8,","),$E12,1)),IF(ISERROR(SEARCH(CONCATENATE(",",AR$8),$E12,1)),"-",1),1)))</f>
        <v>-</v>
      </c>
      <c r="AS12" s="284" t="str">
        <f t="shared" ref="AS12:AZ12" si="3">IF(ISERROR(SEARCH(AS$8,$E12,1)),"-",IF(COUNTIF($E12,AS$8)=1,1,IF(ISERROR(SEARCH(CONCATENATE(AS$8,","),$E12,1)),IF(ISERROR(SEARCH(CONCATENATE(",",AS$8),$E12,1)),"-",1),1)))</f>
        <v>-</v>
      </c>
      <c r="AT12" s="284" t="str">
        <f t="shared" si="3"/>
        <v>-</v>
      </c>
      <c r="AU12" s="284" t="str">
        <f t="shared" si="3"/>
        <v>-</v>
      </c>
      <c r="AV12" s="284" t="str">
        <f t="shared" si="3"/>
        <v>-</v>
      </c>
      <c r="AW12" s="284" t="str">
        <f t="shared" si="3"/>
        <v>-</v>
      </c>
      <c r="AX12" s="284" t="str">
        <f t="shared" si="3"/>
        <v>-</v>
      </c>
      <c r="AY12" s="284" t="str">
        <f t="shared" si="3"/>
        <v>-</v>
      </c>
      <c r="AZ12" s="284" t="str">
        <f t="shared" si="3"/>
        <v>-</v>
      </c>
      <c r="BA12" s="343"/>
      <c r="BB12" s="284" t="str">
        <f t="shared" ref="BB12:BJ12" si="4">IF(ISERROR(SEARCH(BB$8,$F12,1)),"-",IF(COUNTIF($F12,BB$8)=1,1,IF(ISERROR(SEARCH(CONCATENATE(BB$8,","),$F12,1)),IF(ISERROR(SEARCH(CONCATENATE(",",BB$8),$F12,1)),"-",1),1)))</f>
        <v>-</v>
      </c>
      <c r="BC12" s="284" t="str">
        <f t="shared" si="4"/>
        <v>-</v>
      </c>
      <c r="BD12" s="284" t="str">
        <f t="shared" si="4"/>
        <v>-</v>
      </c>
      <c r="BE12" s="284" t="str">
        <f t="shared" si="4"/>
        <v>-</v>
      </c>
      <c r="BF12" s="284" t="str">
        <f t="shared" si="4"/>
        <v>-</v>
      </c>
      <c r="BG12" s="284" t="str">
        <f t="shared" si="4"/>
        <v>-</v>
      </c>
      <c r="BH12" s="284" t="str">
        <f t="shared" si="4"/>
        <v>-</v>
      </c>
      <c r="BI12" s="284" t="str">
        <f t="shared" si="4"/>
        <v>-</v>
      </c>
      <c r="BJ12" s="284" t="str">
        <f t="shared" si="4"/>
        <v>-</v>
      </c>
      <c r="BK12" s="343"/>
      <c r="BL12" s="284" t="str">
        <f>IF(ISERROR(SEARCH(BL$8,#REF!,1)),"-",IF(COUNTIF(#REF!,BL$8)=1,1,IF(ISERROR(SEARCH(CONCATENATE(BL$8,","),#REF!,1)),IF(ISERROR(SEARCH(CONCATENATE(",",BL$8),#REF!,1)),"-",1),1)))</f>
        <v>-</v>
      </c>
      <c r="BM12" s="284"/>
      <c r="BN12" s="284"/>
      <c r="BO12" s="284"/>
      <c r="BP12" s="285"/>
    </row>
    <row r="13" spans="1:68" s="341" customFormat="1" ht="14.1" customHeight="1">
      <c r="A13" s="655" t="s">
        <v>348</v>
      </c>
      <c r="B13" s="342" t="s">
        <v>316</v>
      </c>
      <c r="C13" s="280"/>
      <c r="D13" s="280">
        <v>1</v>
      </c>
      <c r="E13" s="280"/>
      <c r="F13" s="281"/>
      <c r="G13" s="428">
        <v>6</v>
      </c>
      <c r="H13" s="278">
        <f>G13*30</f>
        <v>180</v>
      </c>
      <c r="I13" s="282">
        <f>SUM(J13:L13)</f>
        <v>46</v>
      </c>
      <c r="J13" s="500">
        <v>24</v>
      </c>
      <c r="K13" s="500"/>
      <c r="L13" s="501">
        <v>22</v>
      </c>
      <c r="M13" s="283">
        <f>H13-I13</f>
        <v>134</v>
      </c>
      <c r="N13" s="505">
        <v>3</v>
      </c>
      <c r="O13" s="280"/>
      <c r="P13" s="502"/>
      <c r="Q13" s="278"/>
      <c r="R13" s="280"/>
      <c r="S13" s="280"/>
      <c r="T13" s="280"/>
      <c r="U13" s="343"/>
      <c r="V13" s="343"/>
      <c r="W13" s="343"/>
      <c r="X13" s="284"/>
      <c r="Y13" s="284"/>
      <c r="Z13" s="284"/>
      <c r="AA13" s="284"/>
      <c r="AB13" s="284"/>
      <c r="AC13" s="284"/>
      <c r="AD13" s="284"/>
      <c r="AE13" s="284"/>
      <c r="AF13" s="284"/>
      <c r="AG13" s="343"/>
      <c r="AH13" s="284"/>
      <c r="AI13" s="284"/>
      <c r="AJ13" s="284"/>
      <c r="AK13" s="284"/>
      <c r="AL13" s="284"/>
      <c r="AM13" s="284"/>
      <c r="AN13" s="284"/>
      <c r="AO13" s="284"/>
      <c r="AP13" s="284"/>
      <c r="AQ13" s="343"/>
      <c r="AR13" s="284"/>
      <c r="AS13" s="284"/>
      <c r="AT13" s="284"/>
      <c r="AU13" s="284"/>
      <c r="AV13" s="284"/>
      <c r="AW13" s="284"/>
      <c r="AX13" s="284"/>
      <c r="AY13" s="284"/>
      <c r="AZ13" s="284"/>
      <c r="BA13" s="343"/>
      <c r="BB13" s="284"/>
      <c r="BC13" s="284"/>
      <c r="BD13" s="284"/>
      <c r="BE13" s="284"/>
      <c r="BF13" s="284"/>
      <c r="BG13" s="284"/>
      <c r="BH13" s="284"/>
      <c r="BI13" s="284"/>
      <c r="BJ13" s="284"/>
      <c r="BK13" s="343"/>
      <c r="BL13" s="284"/>
      <c r="BM13" s="284"/>
      <c r="BN13" s="284"/>
      <c r="BO13" s="284"/>
      <c r="BP13" s="285"/>
    </row>
    <row r="14" spans="1:68" s="341" customFormat="1" ht="14.1" customHeight="1" thickBot="1">
      <c r="A14" s="655" t="s">
        <v>349</v>
      </c>
      <c r="B14" s="342" t="s">
        <v>429</v>
      </c>
      <c r="C14" s="280">
        <v>2</v>
      </c>
      <c r="D14" s="280">
        <v>1</v>
      </c>
      <c r="E14" s="280"/>
      <c r="F14" s="281"/>
      <c r="G14" s="428">
        <v>6</v>
      </c>
      <c r="H14" s="278">
        <f>G14*30</f>
        <v>180</v>
      </c>
      <c r="I14" s="282">
        <f>SUM(J14:L14)</f>
        <v>60</v>
      </c>
      <c r="J14" s="500">
        <v>32</v>
      </c>
      <c r="K14" s="500"/>
      <c r="L14" s="501">
        <v>28</v>
      </c>
      <c r="M14" s="283">
        <f>H14-I14</f>
        <v>120</v>
      </c>
      <c r="N14" s="505">
        <v>1</v>
      </c>
      <c r="O14" s="280">
        <v>3</v>
      </c>
      <c r="P14" s="502"/>
      <c r="Q14" s="278"/>
      <c r="R14" s="280"/>
      <c r="S14" s="280"/>
      <c r="T14" s="280"/>
      <c r="U14" s="343"/>
      <c r="V14" s="343"/>
      <c r="W14" s="343"/>
      <c r="X14" s="284"/>
      <c r="Y14" s="284"/>
      <c r="Z14" s="284"/>
      <c r="AA14" s="284"/>
      <c r="AB14" s="284"/>
      <c r="AC14" s="284"/>
      <c r="AD14" s="284"/>
      <c r="AE14" s="284"/>
      <c r="AF14" s="284"/>
      <c r="AG14" s="343"/>
      <c r="AH14" s="284"/>
      <c r="AI14" s="284"/>
      <c r="AJ14" s="284"/>
      <c r="AK14" s="284"/>
      <c r="AL14" s="284"/>
      <c r="AM14" s="284"/>
      <c r="AN14" s="284"/>
      <c r="AO14" s="284"/>
      <c r="AP14" s="284"/>
      <c r="AQ14" s="343"/>
      <c r="AR14" s="284"/>
      <c r="AS14" s="284"/>
      <c r="AT14" s="284"/>
      <c r="AU14" s="284"/>
      <c r="AV14" s="284"/>
      <c r="AW14" s="284"/>
      <c r="AX14" s="284"/>
      <c r="AY14" s="284"/>
      <c r="AZ14" s="284"/>
      <c r="BA14" s="343"/>
      <c r="BB14" s="284"/>
      <c r="BC14" s="284"/>
      <c r="BD14" s="284"/>
      <c r="BE14" s="284"/>
      <c r="BF14" s="284"/>
      <c r="BG14" s="284"/>
      <c r="BH14" s="284"/>
      <c r="BI14" s="284"/>
      <c r="BJ14" s="284"/>
      <c r="BK14" s="343"/>
      <c r="BL14" s="284"/>
      <c r="BM14" s="284"/>
      <c r="BN14" s="284"/>
      <c r="BO14" s="284"/>
      <c r="BP14" s="285"/>
    </row>
    <row r="15" spans="1:68" s="346" customFormat="1" ht="17.25" customHeight="1" thickBot="1">
      <c r="A15" s="848" t="s">
        <v>388</v>
      </c>
      <c r="B15" s="849"/>
      <c r="C15" s="550">
        <v>4</v>
      </c>
      <c r="D15" s="550">
        <v>2</v>
      </c>
      <c r="E15" s="550"/>
      <c r="F15" s="551"/>
      <c r="G15" s="552">
        <f t="shared" ref="G15:AL15" si="5">SUM(G11:G14)</f>
        <v>22</v>
      </c>
      <c r="H15" s="553">
        <f t="shared" si="5"/>
        <v>660</v>
      </c>
      <c r="I15" s="554">
        <f t="shared" si="5"/>
        <v>198</v>
      </c>
      <c r="J15" s="554">
        <f t="shared" si="5"/>
        <v>80</v>
      </c>
      <c r="K15" s="554">
        <f t="shared" si="5"/>
        <v>0</v>
      </c>
      <c r="L15" s="555">
        <f t="shared" si="5"/>
        <v>118</v>
      </c>
      <c r="M15" s="552">
        <f t="shared" si="5"/>
        <v>462</v>
      </c>
      <c r="N15" s="556">
        <f t="shared" si="5"/>
        <v>10</v>
      </c>
      <c r="O15" s="554">
        <f t="shared" si="5"/>
        <v>3</v>
      </c>
      <c r="P15" s="557">
        <f t="shared" si="5"/>
        <v>0</v>
      </c>
      <c r="Q15" s="323">
        <f t="shared" si="5"/>
        <v>0</v>
      </c>
      <c r="R15" s="324">
        <f t="shared" si="5"/>
        <v>0</v>
      </c>
      <c r="S15" s="324">
        <f t="shared" si="5"/>
        <v>0</v>
      </c>
      <c r="T15" s="324">
        <f t="shared" si="5"/>
        <v>0</v>
      </c>
      <c r="U15" s="324">
        <f t="shared" si="5"/>
        <v>0</v>
      </c>
      <c r="V15" s="324">
        <f t="shared" si="5"/>
        <v>0</v>
      </c>
      <c r="W15" s="324">
        <f t="shared" si="5"/>
        <v>0</v>
      </c>
      <c r="X15" s="324">
        <f t="shared" si="5"/>
        <v>0</v>
      </c>
      <c r="Y15" s="324">
        <f t="shared" si="5"/>
        <v>0</v>
      </c>
      <c r="Z15" s="324">
        <f t="shared" si="5"/>
        <v>0</v>
      </c>
      <c r="AA15" s="324">
        <f t="shared" si="5"/>
        <v>0</v>
      </c>
      <c r="AB15" s="324">
        <f t="shared" si="5"/>
        <v>0</v>
      </c>
      <c r="AC15" s="324">
        <f t="shared" si="5"/>
        <v>0</v>
      </c>
      <c r="AD15" s="324">
        <f t="shared" si="5"/>
        <v>1</v>
      </c>
      <c r="AE15" s="324">
        <f t="shared" si="5"/>
        <v>0</v>
      </c>
      <c r="AF15" s="324">
        <f t="shared" si="5"/>
        <v>0</v>
      </c>
      <c r="AG15" s="324">
        <f t="shared" si="5"/>
        <v>0</v>
      </c>
      <c r="AH15" s="324">
        <f t="shared" si="5"/>
        <v>0</v>
      </c>
      <c r="AI15" s="324">
        <f t="shared" si="5"/>
        <v>0</v>
      </c>
      <c r="AJ15" s="324">
        <f t="shared" si="5"/>
        <v>0</v>
      </c>
      <c r="AK15" s="324">
        <f t="shared" si="5"/>
        <v>0</v>
      </c>
      <c r="AL15" s="324">
        <f t="shared" si="5"/>
        <v>0</v>
      </c>
      <c r="AM15" s="324">
        <f t="shared" ref="AM15:BP15" si="6">SUM(AM11:AM14)</f>
        <v>0</v>
      </c>
      <c r="AN15" s="324">
        <f t="shared" si="6"/>
        <v>0</v>
      </c>
      <c r="AO15" s="324">
        <f t="shared" si="6"/>
        <v>0</v>
      </c>
      <c r="AP15" s="324">
        <f t="shared" si="6"/>
        <v>0</v>
      </c>
      <c r="AQ15" s="324">
        <f t="shared" si="6"/>
        <v>0</v>
      </c>
      <c r="AR15" s="324">
        <f t="shared" si="6"/>
        <v>0</v>
      </c>
      <c r="AS15" s="324">
        <f t="shared" si="6"/>
        <v>0</v>
      </c>
      <c r="AT15" s="324">
        <f t="shared" si="6"/>
        <v>0</v>
      </c>
      <c r="AU15" s="324">
        <f t="shared" si="6"/>
        <v>0</v>
      </c>
      <c r="AV15" s="324">
        <f t="shared" si="6"/>
        <v>0</v>
      </c>
      <c r="AW15" s="324">
        <f t="shared" si="6"/>
        <v>0</v>
      </c>
      <c r="AX15" s="324">
        <f t="shared" si="6"/>
        <v>0</v>
      </c>
      <c r="AY15" s="324">
        <f t="shared" si="6"/>
        <v>0</v>
      </c>
      <c r="AZ15" s="324">
        <f t="shared" si="6"/>
        <v>0</v>
      </c>
      <c r="BA15" s="324">
        <f t="shared" si="6"/>
        <v>0</v>
      </c>
      <c r="BB15" s="324">
        <f t="shared" si="6"/>
        <v>0</v>
      </c>
      <c r="BC15" s="324">
        <f t="shared" si="6"/>
        <v>0</v>
      </c>
      <c r="BD15" s="324">
        <f t="shared" si="6"/>
        <v>0</v>
      </c>
      <c r="BE15" s="324">
        <f t="shared" si="6"/>
        <v>0</v>
      </c>
      <c r="BF15" s="324">
        <f t="shared" si="6"/>
        <v>0</v>
      </c>
      <c r="BG15" s="324">
        <f t="shared" si="6"/>
        <v>0</v>
      </c>
      <c r="BH15" s="324">
        <f t="shared" si="6"/>
        <v>0</v>
      </c>
      <c r="BI15" s="324">
        <f t="shared" si="6"/>
        <v>0</v>
      </c>
      <c r="BJ15" s="324">
        <f t="shared" si="6"/>
        <v>0</v>
      </c>
      <c r="BK15" s="324">
        <f t="shared" si="6"/>
        <v>0</v>
      </c>
      <c r="BL15" s="324">
        <f t="shared" si="6"/>
        <v>0</v>
      </c>
      <c r="BM15" s="324">
        <f t="shared" si="6"/>
        <v>0</v>
      </c>
      <c r="BN15" s="324">
        <f t="shared" si="6"/>
        <v>0</v>
      </c>
      <c r="BO15" s="324">
        <f t="shared" si="6"/>
        <v>0</v>
      </c>
      <c r="BP15" s="344">
        <f t="shared" si="6"/>
        <v>0</v>
      </c>
    </row>
    <row r="16" spans="1:68" s="346" customFormat="1" ht="16.5" customHeight="1" thickBot="1">
      <c r="A16" s="846" t="s">
        <v>386</v>
      </c>
      <c r="B16" s="847"/>
      <c r="C16" s="541"/>
      <c r="D16" s="541">
        <v>1</v>
      </c>
      <c r="E16" s="541"/>
      <c r="F16" s="542"/>
      <c r="G16" s="543">
        <f>SUM(G17:G17)</f>
        <v>5</v>
      </c>
      <c r="H16" s="544">
        <f t="shared" ref="H16:P16" si="7">SUM(H17:H17)</f>
        <v>150</v>
      </c>
      <c r="I16" s="545">
        <f t="shared" si="7"/>
        <v>46</v>
      </c>
      <c r="J16" s="545">
        <f t="shared" si="7"/>
        <v>24</v>
      </c>
      <c r="K16" s="545">
        <f t="shared" si="7"/>
        <v>0</v>
      </c>
      <c r="L16" s="546">
        <f t="shared" si="7"/>
        <v>22</v>
      </c>
      <c r="M16" s="547">
        <f t="shared" si="7"/>
        <v>104</v>
      </c>
      <c r="N16" s="548">
        <f t="shared" si="7"/>
        <v>3</v>
      </c>
      <c r="O16" s="545">
        <f t="shared" si="7"/>
        <v>0</v>
      </c>
      <c r="P16" s="549">
        <f t="shared" si="7"/>
        <v>0</v>
      </c>
      <c r="Q16" s="323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44"/>
    </row>
    <row r="17" spans="1:68" s="346" customFormat="1" ht="51" customHeight="1" thickBot="1">
      <c r="A17" s="328" t="s">
        <v>354</v>
      </c>
      <c r="B17" s="336" t="s">
        <v>387</v>
      </c>
      <c r="C17" s="251"/>
      <c r="D17" s="251">
        <v>1</v>
      </c>
      <c r="E17" s="251"/>
      <c r="F17" s="249"/>
      <c r="G17" s="658">
        <v>5</v>
      </c>
      <c r="H17" s="329">
        <f>G17*30</f>
        <v>150</v>
      </c>
      <c r="I17" s="330">
        <f>SUM(J17:L17)</f>
        <v>46</v>
      </c>
      <c r="J17" s="665">
        <v>24</v>
      </c>
      <c r="K17" s="487"/>
      <c r="L17" s="666">
        <v>22</v>
      </c>
      <c r="M17" s="419">
        <f>H17-I17</f>
        <v>104</v>
      </c>
      <c r="N17" s="664">
        <v>3</v>
      </c>
      <c r="O17" s="507"/>
      <c r="P17" s="503"/>
      <c r="Q17" s="323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44"/>
    </row>
    <row r="18" spans="1:68" s="346" customFormat="1" ht="17.25" customHeight="1" thickBot="1">
      <c r="A18" s="900" t="s">
        <v>389</v>
      </c>
      <c r="B18" s="901"/>
      <c r="C18" s="393">
        <f>C15+C16</f>
        <v>4</v>
      </c>
      <c r="D18" s="393">
        <f t="shared" ref="D18:P18" si="8">D15+D16</f>
        <v>3</v>
      </c>
      <c r="E18" s="393">
        <f t="shared" si="8"/>
        <v>0</v>
      </c>
      <c r="F18" s="394">
        <f t="shared" si="8"/>
        <v>0</v>
      </c>
      <c r="G18" s="395">
        <f t="shared" si="8"/>
        <v>27</v>
      </c>
      <c r="H18" s="396">
        <f t="shared" si="8"/>
        <v>810</v>
      </c>
      <c r="I18" s="397">
        <f t="shared" si="8"/>
        <v>244</v>
      </c>
      <c r="J18" s="397">
        <f t="shared" si="8"/>
        <v>104</v>
      </c>
      <c r="K18" s="397">
        <f t="shared" si="8"/>
        <v>0</v>
      </c>
      <c r="L18" s="398">
        <f t="shared" si="8"/>
        <v>140</v>
      </c>
      <c r="M18" s="334">
        <f t="shared" si="8"/>
        <v>566</v>
      </c>
      <c r="N18" s="420">
        <f t="shared" si="8"/>
        <v>13</v>
      </c>
      <c r="O18" s="215">
        <f t="shared" si="8"/>
        <v>3</v>
      </c>
      <c r="P18" s="216">
        <f t="shared" si="8"/>
        <v>0</v>
      </c>
      <c r="Q18" s="418"/>
      <c r="R18" s="399"/>
      <c r="S18" s="399"/>
      <c r="T18" s="399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44"/>
    </row>
    <row r="19" spans="1:68" s="232" customFormat="1" ht="14.1" customHeight="1" thickBot="1">
      <c r="A19" s="894" t="s">
        <v>312</v>
      </c>
      <c r="B19" s="895"/>
      <c r="C19" s="895"/>
      <c r="D19" s="895"/>
      <c r="E19" s="895"/>
      <c r="F19" s="895"/>
      <c r="G19" s="895"/>
      <c r="H19" s="895"/>
      <c r="I19" s="895"/>
      <c r="J19" s="895"/>
      <c r="K19" s="895"/>
      <c r="L19" s="895"/>
      <c r="M19" s="895"/>
      <c r="N19" s="895"/>
      <c r="O19" s="895"/>
      <c r="P19" s="895"/>
      <c r="Q19" s="895"/>
      <c r="R19" s="895"/>
      <c r="S19" s="895"/>
      <c r="T19" s="896"/>
      <c r="U19" s="392"/>
      <c r="V19" s="347"/>
      <c r="W19" s="347"/>
      <c r="X19" s="240"/>
      <c r="Y19" s="240"/>
      <c r="Z19" s="240"/>
      <c r="AA19" s="240"/>
      <c r="AB19" s="240"/>
      <c r="AC19" s="240"/>
      <c r="AD19" s="240"/>
      <c r="AE19" s="240"/>
      <c r="AF19" s="240"/>
      <c r="AG19" s="347"/>
      <c r="AH19" s="240"/>
      <c r="AI19" s="240"/>
      <c r="AJ19" s="240"/>
      <c r="AK19" s="240"/>
      <c r="AL19" s="240"/>
      <c r="AM19" s="240"/>
      <c r="AN19" s="240"/>
      <c r="AO19" s="240"/>
      <c r="AP19" s="240"/>
      <c r="AQ19" s="347"/>
      <c r="AR19" s="240"/>
      <c r="AS19" s="240"/>
      <c r="AT19" s="240"/>
      <c r="AU19" s="240"/>
      <c r="AV19" s="240"/>
      <c r="AW19" s="240"/>
      <c r="AX19" s="240"/>
      <c r="AY19" s="240"/>
      <c r="AZ19" s="240"/>
      <c r="BA19" s="347"/>
      <c r="BB19" s="240"/>
      <c r="BC19" s="240"/>
      <c r="BD19" s="240"/>
      <c r="BE19" s="240"/>
      <c r="BF19" s="240"/>
      <c r="BG19" s="240"/>
      <c r="BH19" s="240"/>
      <c r="BI19" s="240"/>
      <c r="BJ19" s="240"/>
      <c r="BK19" s="347"/>
      <c r="BL19" s="240"/>
      <c r="BM19" s="240"/>
      <c r="BN19" s="240"/>
      <c r="BO19" s="240"/>
      <c r="BP19" s="273"/>
    </row>
    <row r="20" spans="1:68" s="232" customFormat="1" ht="16.5" thickBot="1">
      <c r="A20" s="897" t="s">
        <v>297</v>
      </c>
      <c r="B20" s="898"/>
      <c r="C20" s="898"/>
      <c r="D20" s="898"/>
      <c r="E20" s="898"/>
      <c r="F20" s="898"/>
      <c r="G20" s="898"/>
      <c r="H20" s="898"/>
      <c r="I20" s="898"/>
      <c r="J20" s="898"/>
      <c r="K20" s="898"/>
      <c r="L20" s="898"/>
      <c r="M20" s="898"/>
      <c r="N20" s="898"/>
      <c r="O20" s="898"/>
      <c r="P20" s="898"/>
      <c r="Q20" s="898"/>
      <c r="R20" s="898"/>
      <c r="S20" s="898"/>
      <c r="T20" s="899"/>
      <c r="U20" s="392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9"/>
    </row>
    <row r="21" spans="1:68" s="341" customFormat="1" ht="15.75">
      <c r="A21" s="286" t="s">
        <v>350</v>
      </c>
      <c r="B21" s="350" t="s">
        <v>319</v>
      </c>
      <c r="C21" s="287">
        <v>2</v>
      </c>
      <c r="D21" s="277"/>
      <c r="E21" s="274"/>
      <c r="F21" s="288"/>
      <c r="G21" s="426">
        <v>6</v>
      </c>
      <c r="H21" s="289">
        <f>G21*30</f>
        <v>180</v>
      </c>
      <c r="I21" s="290">
        <f>SUM(J21:L21)</f>
        <v>46</v>
      </c>
      <c r="J21" s="492">
        <v>24</v>
      </c>
      <c r="K21" s="492"/>
      <c r="L21" s="493">
        <v>22</v>
      </c>
      <c r="M21" s="279">
        <f>H21-I21</f>
        <v>134</v>
      </c>
      <c r="N21" s="291"/>
      <c r="O21" s="274">
        <v>3</v>
      </c>
      <c r="P21" s="498"/>
      <c r="Q21" s="274"/>
      <c r="R21" s="274"/>
      <c r="S21" s="274"/>
      <c r="T21" s="274"/>
      <c r="U21" s="343"/>
      <c r="V21" s="343"/>
      <c r="W21" s="343"/>
      <c r="X21" s="284" t="str">
        <f t="shared" ref="X21:AF22" si="9">IF(ISERROR(SEARCH(X$8,$C21,1)),"-",IF(COUNTIF($C21,X$8)=1,1,IF(ISERROR(SEARCH(CONCATENATE(X$8,","),$C21,1)),IF(ISERROR(SEARCH(CONCATENATE(",",X$8),$C21,1)),"-",1),1)))</f>
        <v>-</v>
      </c>
      <c r="Y21" s="284" t="str">
        <f t="shared" si="9"/>
        <v>-</v>
      </c>
      <c r="Z21" s="284" t="str">
        <f t="shared" si="9"/>
        <v>-</v>
      </c>
      <c r="AA21" s="284" t="str">
        <f t="shared" si="9"/>
        <v>-</v>
      </c>
      <c r="AB21" s="284" t="str">
        <f t="shared" si="9"/>
        <v>-</v>
      </c>
      <c r="AC21" s="284" t="str">
        <f t="shared" si="9"/>
        <v>-</v>
      </c>
      <c r="AD21" s="284" t="str">
        <f t="shared" si="9"/>
        <v>-</v>
      </c>
      <c r="AE21" s="284">
        <f t="shared" si="9"/>
        <v>1</v>
      </c>
      <c r="AF21" s="284" t="str">
        <f t="shared" si="9"/>
        <v>-</v>
      </c>
      <c r="AG21" s="343"/>
      <c r="AH21" s="284" t="str">
        <f t="shared" ref="AH21:AP22" si="10">IF(ISERROR(SEARCH(AH$8,$D21,1)),"-",IF(COUNTIF($D21,AH$8)=1,1,IF(ISERROR(SEARCH(CONCATENATE(AH$8,","),$D21,1)),IF(ISERROR(SEARCH(CONCATENATE(",",AH$8),$D21,1)),"-",1),1)))</f>
        <v>-</v>
      </c>
      <c r="AI21" s="284" t="str">
        <f t="shared" si="10"/>
        <v>-</v>
      </c>
      <c r="AJ21" s="284" t="str">
        <f t="shared" si="10"/>
        <v>-</v>
      </c>
      <c r="AK21" s="284" t="str">
        <f t="shared" si="10"/>
        <v>-</v>
      </c>
      <c r="AL21" s="284" t="str">
        <f t="shared" si="10"/>
        <v>-</v>
      </c>
      <c r="AM21" s="284" t="str">
        <f t="shared" si="10"/>
        <v>-</v>
      </c>
      <c r="AN21" s="284" t="str">
        <f t="shared" si="10"/>
        <v>-</v>
      </c>
      <c r="AO21" s="284" t="str">
        <f t="shared" si="10"/>
        <v>-</v>
      </c>
      <c r="AP21" s="284" t="str">
        <f t="shared" si="10"/>
        <v>-</v>
      </c>
      <c r="AQ21" s="343"/>
      <c r="AR21" s="284" t="str">
        <f t="shared" ref="AR21:AZ22" si="11">IF(ISERROR(SEARCH(AR$8,$E21,1)),"-",IF(COUNTIF($E21,AR$8)=1,1,IF(ISERROR(SEARCH(CONCATENATE(AR$8,","),$E21,1)),IF(ISERROR(SEARCH(CONCATENATE(",",AR$8),$E21,1)),"-",1),1)))</f>
        <v>-</v>
      </c>
      <c r="AS21" s="284" t="str">
        <f t="shared" si="11"/>
        <v>-</v>
      </c>
      <c r="AT21" s="284" t="str">
        <f t="shared" si="11"/>
        <v>-</v>
      </c>
      <c r="AU21" s="284" t="str">
        <f t="shared" si="11"/>
        <v>-</v>
      </c>
      <c r="AV21" s="284" t="str">
        <f t="shared" si="11"/>
        <v>-</v>
      </c>
      <c r="AW21" s="284" t="str">
        <f t="shared" si="11"/>
        <v>-</v>
      </c>
      <c r="AX21" s="284" t="str">
        <f t="shared" si="11"/>
        <v>-</v>
      </c>
      <c r="AY21" s="284" t="str">
        <f t="shared" si="11"/>
        <v>-</v>
      </c>
      <c r="AZ21" s="284" t="str">
        <f t="shared" si="11"/>
        <v>-</v>
      </c>
      <c r="BA21" s="343"/>
      <c r="BB21" s="284" t="str">
        <f t="shared" ref="BB21:BJ22" si="12">IF(ISERROR(SEARCH(BB$8,$F21,1)),"-",IF(COUNTIF($F21,BB$8)=1,1,IF(ISERROR(SEARCH(CONCATENATE(BB$8,","),$F21,1)),IF(ISERROR(SEARCH(CONCATENATE(",",BB$8),$F21,1)),"-",1),1)))</f>
        <v>-</v>
      </c>
      <c r="BC21" s="284" t="str">
        <f t="shared" si="12"/>
        <v>-</v>
      </c>
      <c r="BD21" s="284" t="str">
        <f t="shared" si="12"/>
        <v>-</v>
      </c>
      <c r="BE21" s="284" t="str">
        <f t="shared" si="12"/>
        <v>-</v>
      </c>
      <c r="BF21" s="284" t="str">
        <f t="shared" si="12"/>
        <v>-</v>
      </c>
      <c r="BG21" s="284" t="str">
        <f t="shared" si="12"/>
        <v>-</v>
      </c>
      <c r="BH21" s="284" t="str">
        <f t="shared" si="12"/>
        <v>-</v>
      </c>
      <c r="BI21" s="284" t="str">
        <f t="shared" si="12"/>
        <v>-</v>
      </c>
      <c r="BJ21" s="284" t="str">
        <f t="shared" si="12"/>
        <v>-</v>
      </c>
      <c r="BK21" s="343"/>
      <c r="BL21" s="284"/>
      <c r="BM21" s="284"/>
      <c r="BN21" s="284"/>
      <c r="BO21" s="284"/>
      <c r="BP21" s="285"/>
    </row>
    <row r="22" spans="1:68" s="341" customFormat="1" ht="15" customHeight="1" thickBot="1">
      <c r="A22" s="292" t="s">
        <v>351</v>
      </c>
      <c r="B22" s="351" t="s">
        <v>320</v>
      </c>
      <c r="C22" s="293">
        <v>3</v>
      </c>
      <c r="D22" s="508">
        <v>2</v>
      </c>
      <c r="E22" s="294"/>
      <c r="F22" s="295"/>
      <c r="G22" s="427">
        <v>6</v>
      </c>
      <c r="H22" s="296">
        <f>G22*30</f>
        <v>180</v>
      </c>
      <c r="I22" s="297">
        <f>SUM(J22:L22)</f>
        <v>42</v>
      </c>
      <c r="J22" s="494">
        <v>22</v>
      </c>
      <c r="K22" s="494"/>
      <c r="L22" s="495">
        <v>20</v>
      </c>
      <c r="M22" s="298">
        <f>H22-I22</f>
        <v>138</v>
      </c>
      <c r="N22" s="299"/>
      <c r="O22" s="294">
        <v>2</v>
      </c>
      <c r="P22" s="499">
        <v>2</v>
      </c>
      <c r="Q22" s="307"/>
      <c r="R22" s="307"/>
      <c r="S22" s="307"/>
      <c r="T22" s="307"/>
      <c r="U22" s="343"/>
      <c r="V22" s="343"/>
      <c r="W22" s="343"/>
      <c r="X22" s="284" t="str">
        <f t="shared" si="9"/>
        <v>-</v>
      </c>
      <c r="Y22" s="284" t="str">
        <f t="shared" si="9"/>
        <v>-</v>
      </c>
      <c r="Z22" s="284" t="str">
        <f t="shared" si="9"/>
        <v>-</v>
      </c>
      <c r="AA22" s="284" t="str">
        <f t="shared" si="9"/>
        <v>-</v>
      </c>
      <c r="AB22" s="284" t="str">
        <f t="shared" si="9"/>
        <v>-</v>
      </c>
      <c r="AC22" s="284" t="str">
        <f t="shared" si="9"/>
        <v>-</v>
      </c>
      <c r="AD22" s="284" t="str">
        <f t="shared" si="9"/>
        <v>-</v>
      </c>
      <c r="AE22" s="284" t="str">
        <f t="shared" si="9"/>
        <v>-</v>
      </c>
      <c r="AF22" s="284">
        <f t="shared" si="9"/>
        <v>1</v>
      </c>
      <c r="AG22" s="343"/>
      <c r="AH22" s="284" t="str">
        <f t="shared" si="10"/>
        <v>-</v>
      </c>
      <c r="AI22" s="284" t="str">
        <f t="shared" si="10"/>
        <v>-</v>
      </c>
      <c r="AJ22" s="284" t="str">
        <f t="shared" si="10"/>
        <v>-</v>
      </c>
      <c r="AK22" s="284" t="str">
        <f t="shared" si="10"/>
        <v>-</v>
      </c>
      <c r="AL22" s="284" t="str">
        <f t="shared" si="10"/>
        <v>-</v>
      </c>
      <c r="AM22" s="284" t="str">
        <f t="shared" si="10"/>
        <v>-</v>
      </c>
      <c r="AN22" s="284" t="str">
        <f t="shared" si="10"/>
        <v>-</v>
      </c>
      <c r="AO22" s="284">
        <f t="shared" si="10"/>
        <v>1</v>
      </c>
      <c r="AP22" s="284" t="str">
        <f t="shared" si="10"/>
        <v>-</v>
      </c>
      <c r="AQ22" s="343"/>
      <c r="AR22" s="284" t="str">
        <f t="shared" si="11"/>
        <v>-</v>
      </c>
      <c r="AS22" s="284" t="str">
        <f t="shared" si="11"/>
        <v>-</v>
      </c>
      <c r="AT22" s="284" t="str">
        <f t="shared" si="11"/>
        <v>-</v>
      </c>
      <c r="AU22" s="284" t="str">
        <f t="shared" si="11"/>
        <v>-</v>
      </c>
      <c r="AV22" s="284" t="str">
        <f t="shared" si="11"/>
        <v>-</v>
      </c>
      <c r="AW22" s="284" t="str">
        <f t="shared" si="11"/>
        <v>-</v>
      </c>
      <c r="AX22" s="284" t="str">
        <f t="shared" si="11"/>
        <v>-</v>
      </c>
      <c r="AY22" s="284" t="str">
        <f t="shared" si="11"/>
        <v>-</v>
      </c>
      <c r="AZ22" s="284" t="str">
        <f t="shared" si="11"/>
        <v>-</v>
      </c>
      <c r="BA22" s="343"/>
      <c r="BB22" s="284" t="str">
        <f t="shared" si="12"/>
        <v>-</v>
      </c>
      <c r="BC22" s="284" t="str">
        <f t="shared" si="12"/>
        <v>-</v>
      </c>
      <c r="BD22" s="284" t="str">
        <f t="shared" si="12"/>
        <v>-</v>
      </c>
      <c r="BE22" s="284" t="str">
        <f t="shared" si="12"/>
        <v>-</v>
      </c>
      <c r="BF22" s="284" t="str">
        <f t="shared" si="12"/>
        <v>-</v>
      </c>
      <c r="BG22" s="284" t="str">
        <f t="shared" si="12"/>
        <v>-</v>
      </c>
      <c r="BH22" s="284" t="str">
        <f t="shared" si="12"/>
        <v>-</v>
      </c>
      <c r="BI22" s="284" t="str">
        <f t="shared" si="12"/>
        <v>-</v>
      </c>
      <c r="BJ22" s="284" t="str">
        <f t="shared" si="12"/>
        <v>-</v>
      </c>
      <c r="BK22" s="343"/>
      <c r="BL22" s="284"/>
      <c r="BM22" s="284"/>
      <c r="BN22" s="284"/>
      <c r="BO22" s="284"/>
      <c r="BP22" s="285"/>
    </row>
    <row r="23" spans="1:68" s="341" customFormat="1" ht="18.75" customHeight="1">
      <c r="A23" s="286" t="s">
        <v>352</v>
      </c>
      <c r="B23" s="350" t="s">
        <v>321</v>
      </c>
      <c r="C23" s="300"/>
      <c r="D23" s="274">
        <v>2</v>
      </c>
      <c r="E23" s="275"/>
      <c r="F23" s="276"/>
      <c r="G23" s="509">
        <v>6</v>
      </c>
      <c r="H23" s="289">
        <f>G23*30</f>
        <v>180</v>
      </c>
      <c r="I23" s="290"/>
      <c r="J23" s="302"/>
      <c r="K23" s="302"/>
      <c r="L23" s="496"/>
      <c r="M23" s="279">
        <f>H23-I23</f>
        <v>180</v>
      </c>
      <c r="N23" s="301"/>
      <c r="O23" s="290"/>
      <c r="P23" s="302"/>
      <c r="Q23" s="311"/>
      <c r="R23" s="311"/>
      <c r="S23" s="311"/>
      <c r="T23" s="311"/>
      <c r="U23" s="352"/>
      <c r="V23" s="353"/>
      <c r="W23" s="345"/>
      <c r="X23" s="303" t="str">
        <f>IF(ISERROR(SEARCH(X$8,#REF!,1)),"-",IF(COUNTIF(#REF!,X$8)=1,1,IF(ISERROR(SEARCH(CONCATENATE(X$8,","),#REF!,1)),IF(ISERROR(SEARCH(CONCATENATE(",",X$8),#REF!,1)),"-",1),1)))</f>
        <v>-</v>
      </c>
      <c r="Y23" s="303" t="str">
        <f>IF(ISERROR(SEARCH(Y$8,#REF!,1)),"-",IF(COUNTIF(#REF!,Y$8)=1,1,IF(ISERROR(SEARCH(CONCATENATE(Y$8,","),#REF!,1)),IF(ISERROR(SEARCH(CONCATENATE(",",Y$8),#REF!,1)),"-",1),1)))</f>
        <v>-</v>
      </c>
      <c r="Z23" s="303" t="str">
        <f>IF(ISERROR(SEARCH(Z$8,#REF!,1)),"-",IF(COUNTIF(#REF!,Z$8)=1,1,IF(ISERROR(SEARCH(CONCATENATE(Z$8,","),#REF!,1)),IF(ISERROR(SEARCH(CONCATENATE(",",Z$8),#REF!,1)),"-",1),1)))</f>
        <v>-</v>
      </c>
      <c r="AA23" s="303" t="str">
        <f>IF(ISERROR(SEARCH(AA$8,#REF!,1)),"-",IF(COUNTIF(#REF!,AA$8)=1,1,IF(ISERROR(SEARCH(CONCATENATE(AA$8,","),#REF!,1)),IF(ISERROR(SEARCH(CONCATENATE(",",AA$8),#REF!,1)),"-",1),1)))</f>
        <v>-</v>
      </c>
      <c r="AB23" s="303" t="str">
        <f>IF(ISERROR(SEARCH(AB$8,#REF!,1)),"-",IF(COUNTIF(#REF!,AB$8)=1,1,IF(ISERROR(SEARCH(CONCATENATE(AB$8,","),#REF!,1)),IF(ISERROR(SEARCH(CONCATENATE(",",AB$8),#REF!,1)),"-",1),1)))</f>
        <v>-</v>
      </c>
      <c r="AC23" s="303" t="str">
        <f>IF(ISERROR(SEARCH(AC$8,#REF!,1)),"-",IF(COUNTIF(#REF!,AC$8)=1,1,IF(ISERROR(SEARCH(CONCATENATE(AC$8,","),#REF!,1)),IF(ISERROR(SEARCH(CONCATENATE(",",AC$8),#REF!,1)),"-",1),1)))</f>
        <v>-</v>
      </c>
      <c r="AD23" s="303" t="str">
        <f>IF(ISERROR(SEARCH(AD$8,#REF!,1)),"-",IF(COUNTIF(#REF!,AD$8)=1,1,IF(ISERROR(SEARCH(CONCATENATE(AD$8,","),#REF!,1)),IF(ISERROR(SEARCH(CONCATENATE(",",AD$8),#REF!,1)),"-",1),1)))</f>
        <v>-</v>
      </c>
      <c r="AE23" s="303" t="str">
        <f>IF(ISERROR(SEARCH(AE$8,#REF!,1)),"-",IF(COUNTIF(#REF!,AE$8)=1,1,IF(ISERROR(SEARCH(CONCATENATE(AE$8,","),#REF!,1)),IF(ISERROR(SEARCH(CONCATENATE(",",AE$8),#REF!,1)),"-",1),1)))</f>
        <v>-</v>
      </c>
      <c r="AF23" s="303" t="str">
        <f>IF(ISERROR(SEARCH(AF$8,#REF!,1)),"-",IF(COUNTIF(#REF!,AF$8)=1,1,IF(ISERROR(SEARCH(CONCATENATE(AF$8,","),#REF!,1)),IF(ISERROR(SEARCH(CONCATENATE(",",AF$8),#REF!,1)),"-",1),1)))</f>
        <v>-</v>
      </c>
      <c r="AG23" s="354"/>
      <c r="AH23" s="303" t="str">
        <f>IF(ISERROR(SEARCH(AH$8,#REF!,1)),"-",IF(COUNTIF(#REF!,AH$8)=1,1,IF(ISERROR(SEARCH(CONCATENATE(AH$8,","),#REF!,1)),IF(ISERROR(SEARCH(CONCATENATE(",",AH$8),#REF!,1)),"-",1),1)))</f>
        <v>-</v>
      </c>
      <c r="AI23" s="303" t="str">
        <f>IF(ISERROR(SEARCH(AI$8,#REF!,1)),"-",IF(COUNTIF(#REF!,AI$8)=1,1,IF(ISERROR(SEARCH(CONCATENATE(AI$8,","),#REF!,1)),IF(ISERROR(SEARCH(CONCATENATE(",",AI$8),#REF!,1)),"-",1),1)))</f>
        <v>-</v>
      </c>
      <c r="AJ23" s="303" t="str">
        <f>IF(ISERROR(SEARCH(AJ$8,#REF!,1)),"-",IF(COUNTIF(#REF!,AJ$8)=1,1,IF(ISERROR(SEARCH(CONCATENATE(AJ$8,","),#REF!,1)),IF(ISERROR(SEARCH(CONCATENATE(",",AJ$8),#REF!,1)),"-",1),1)))</f>
        <v>-</v>
      </c>
      <c r="AK23" s="303" t="str">
        <f>IF(ISERROR(SEARCH(AK$8,#REF!,1)),"-",IF(COUNTIF(#REF!,AK$8)=1,1,IF(ISERROR(SEARCH(CONCATENATE(AK$8,","),#REF!,1)),IF(ISERROR(SEARCH(CONCATENATE(",",AK$8),#REF!,1)),"-",1),1)))</f>
        <v>-</v>
      </c>
      <c r="AL23" s="303" t="str">
        <f>IF(ISERROR(SEARCH(AL$8,#REF!,1)),"-",IF(COUNTIF(#REF!,AL$8)=1,1,IF(ISERROR(SEARCH(CONCATENATE(AL$8,","),#REF!,1)),IF(ISERROR(SEARCH(CONCATENATE(",",AL$8),#REF!,1)),"-",1),1)))</f>
        <v>-</v>
      </c>
      <c r="AM23" s="303" t="str">
        <f>IF(ISERROR(SEARCH(AM$8,#REF!,1)),"-",IF(COUNTIF(#REF!,AM$8)=1,1,IF(ISERROR(SEARCH(CONCATENATE(AM$8,","),#REF!,1)),IF(ISERROR(SEARCH(CONCATENATE(",",AM$8),#REF!,1)),"-",1),1)))</f>
        <v>-</v>
      </c>
      <c r="AN23" s="303" t="str">
        <f>IF(ISERROR(SEARCH(AN$8,#REF!,1)),"-",IF(COUNTIF(#REF!,AN$8)=1,1,IF(ISERROR(SEARCH(CONCATENATE(AN$8,","),#REF!,1)),IF(ISERROR(SEARCH(CONCATENATE(",",AN$8),#REF!,1)),"-",1),1)))</f>
        <v>-</v>
      </c>
      <c r="AO23" s="303" t="str">
        <f>IF(ISERROR(SEARCH(AO$8,#REF!,1)),"-",IF(COUNTIF(#REF!,AO$8)=1,1,IF(ISERROR(SEARCH(CONCATENATE(AO$8,","),#REF!,1)),IF(ISERROR(SEARCH(CONCATENATE(",",AO$8),#REF!,1)),"-",1),1)))</f>
        <v>-</v>
      </c>
      <c r="AP23" s="303" t="str">
        <f>IF(ISERROR(SEARCH(AP$8,#REF!,1)),"-",IF(COUNTIF(#REF!,AP$8)=1,1,IF(ISERROR(SEARCH(CONCATENATE(AP$8,","),#REF!,1)),IF(ISERROR(SEARCH(CONCATENATE(",",AP$8),#REF!,1)),"-",1),1)))</f>
        <v>-</v>
      </c>
      <c r="AQ23" s="354"/>
      <c r="AR23" s="303" t="str">
        <f>IF(ISERROR(SEARCH(AR$8,#REF!,1)),"-",IF(COUNTIF(#REF!,AR$8)=1,1,IF(ISERROR(SEARCH(CONCATENATE(AR$8,","),#REF!,1)),IF(ISERROR(SEARCH(CONCATENATE(",",AR$8),#REF!,1)),"-",1),1)))</f>
        <v>-</v>
      </c>
      <c r="AS23" s="303" t="str">
        <f>IF(ISERROR(SEARCH(AS$8,#REF!,1)),"-",IF(COUNTIF(#REF!,AS$8)=1,1,IF(ISERROR(SEARCH(CONCATENATE(AS$8,","),#REF!,1)),IF(ISERROR(SEARCH(CONCATENATE(",",AS$8),#REF!,1)),"-",1),1)))</f>
        <v>-</v>
      </c>
      <c r="AT23" s="303" t="str">
        <f>IF(ISERROR(SEARCH(AT$8,#REF!,1)),"-",IF(COUNTIF(#REF!,AT$8)=1,1,IF(ISERROR(SEARCH(CONCATENATE(AT$8,","),#REF!,1)),IF(ISERROR(SEARCH(CONCATENATE(",",AT$8),#REF!,1)),"-",1),1)))</f>
        <v>-</v>
      </c>
      <c r="AU23" s="303" t="str">
        <f>IF(ISERROR(SEARCH(AU$8,#REF!,1)),"-",IF(COUNTIF(#REF!,AU$8)=1,1,IF(ISERROR(SEARCH(CONCATENATE(AU$8,","),#REF!,1)),IF(ISERROR(SEARCH(CONCATENATE(",",AU$8),#REF!,1)),"-",1),1)))</f>
        <v>-</v>
      </c>
      <c r="AV23" s="303" t="str">
        <f>IF(ISERROR(SEARCH(AV$8,#REF!,1)),"-",IF(COUNTIF(#REF!,AV$8)=1,1,IF(ISERROR(SEARCH(CONCATENATE(AV$8,","),#REF!,1)),IF(ISERROR(SEARCH(CONCATENATE(",",AV$8),#REF!,1)),"-",1),1)))</f>
        <v>-</v>
      </c>
      <c r="AW23" s="303" t="str">
        <f>IF(ISERROR(SEARCH(AW$8,#REF!,1)),"-",IF(COUNTIF(#REF!,AW$8)=1,1,IF(ISERROR(SEARCH(CONCATENATE(AW$8,","),#REF!,1)),IF(ISERROR(SEARCH(CONCATENATE(",",AW$8),#REF!,1)),"-",1),1)))</f>
        <v>-</v>
      </c>
      <c r="AX23" s="303" t="str">
        <f>IF(ISERROR(SEARCH(AX$8,#REF!,1)),"-",IF(COUNTIF(#REF!,AX$8)=1,1,IF(ISERROR(SEARCH(CONCATENATE(AX$8,","),#REF!,1)),IF(ISERROR(SEARCH(CONCATENATE(",",AX$8),#REF!,1)),"-",1),1)))</f>
        <v>-</v>
      </c>
      <c r="AY23" s="303" t="str">
        <f>IF(ISERROR(SEARCH(AY$8,#REF!,1)),"-",IF(COUNTIF(#REF!,AY$8)=1,1,IF(ISERROR(SEARCH(CONCATENATE(AY$8,","),#REF!,1)),IF(ISERROR(SEARCH(CONCATENATE(",",AY$8),#REF!,1)),"-",1),1)))</f>
        <v>-</v>
      </c>
      <c r="AZ23" s="303" t="str">
        <f>IF(ISERROR(SEARCH(AZ$8,#REF!,1)),"-",IF(COUNTIF(#REF!,AZ$8)=1,1,IF(ISERROR(SEARCH(CONCATENATE(AZ$8,","),#REF!,1)),IF(ISERROR(SEARCH(CONCATENATE(",",AZ$8),#REF!,1)),"-",1),1)))</f>
        <v>-</v>
      </c>
      <c r="BA23" s="354"/>
      <c r="BB23" s="303" t="str">
        <f>IF(ISERROR(SEARCH(BB$8,#REF!,1)),"-",IF(COUNTIF(#REF!,BB$8)=1,1,IF(ISERROR(SEARCH(CONCATENATE(BB$8,","),#REF!,1)),IF(ISERROR(SEARCH(CONCATENATE(",",BB$8),#REF!,1)),"-",1),1)))</f>
        <v>-</v>
      </c>
      <c r="BC23" s="303" t="str">
        <f>IF(ISERROR(SEARCH(BC$8,#REF!,1)),"-",IF(COUNTIF(#REF!,BC$8)=1,1,IF(ISERROR(SEARCH(CONCATENATE(BC$8,","),#REF!,1)),IF(ISERROR(SEARCH(CONCATENATE(",",BC$8),#REF!,1)),"-",1),1)))</f>
        <v>-</v>
      </c>
      <c r="BD23" s="303" t="str">
        <f>IF(ISERROR(SEARCH(BD$8,#REF!,1)),"-",IF(COUNTIF(#REF!,BD$8)=1,1,IF(ISERROR(SEARCH(CONCATENATE(BD$8,","),#REF!,1)),IF(ISERROR(SEARCH(CONCATENATE(",",BD$8),#REF!,1)),"-",1),1)))</f>
        <v>-</v>
      </c>
      <c r="BE23" s="303" t="str">
        <f>IF(ISERROR(SEARCH(BE$8,#REF!,1)),"-",IF(COUNTIF(#REF!,BE$8)=1,1,IF(ISERROR(SEARCH(CONCATENATE(BE$8,","),#REF!,1)),IF(ISERROR(SEARCH(CONCATENATE(",",BE$8),#REF!,1)),"-",1),1)))</f>
        <v>-</v>
      </c>
      <c r="BF23" s="303" t="str">
        <f>IF(ISERROR(SEARCH(BF$8,#REF!,1)),"-",IF(COUNTIF(#REF!,BF$8)=1,1,IF(ISERROR(SEARCH(CONCATENATE(BF$8,","),#REF!,1)),IF(ISERROR(SEARCH(CONCATENATE(",",BF$8),#REF!,1)),"-",1),1)))</f>
        <v>-</v>
      </c>
      <c r="BG23" s="303" t="str">
        <f>IF(ISERROR(SEARCH(BG$8,#REF!,1)),"-",IF(COUNTIF(#REF!,BG$8)=1,1,IF(ISERROR(SEARCH(CONCATENATE(BG$8,","),#REF!,1)),IF(ISERROR(SEARCH(CONCATENATE(",",BG$8),#REF!,1)),"-",1),1)))</f>
        <v>-</v>
      </c>
      <c r="BH23" s="303" t="str">
        <f>IF(ISERROR(SEARCH(BH$8,#REF!,1)),"-",IF(COUNTIF(#REF!,BH$8)=1,1,IF(ISERROR(SEARCH(CONCATENATE(BH$8,","),#REF!,1)),IF(ISERROR(SEARCH(CONCATENATE(",",BH$8),#REF!,1)),"-",1),1)))</f>
        <v>-</v>
      </c>
      <c r="BI23" s="303" t="str">
        <f>IF(ISERROR(SEARCH(BI$8,#REF!,1)),"-",IF(COUNTIF(#REF!,BI$8)=1,1,IF(ISERROR(SEARCH(CONCATENATE(BI$8,","),#REF!,1)),IF(ISERROR(SEARCH(CONCATENATE(",",BI$8),#REF!,1)),"-",1),1)))</f>
        <v>-</v>
      </c>
      <c r="BJ23" s="303" t="str">
        <f>IF(ISERROR(SEARCH(BJ$8,#REF!,1)),"-",IF(COUNTIF(#REF!,BJ$8)=1,1,IF(ISERROR(SEARCH(CONCATENATE(BJ$8,","),#REF!,1)),IF(ISERROR(SEARCH(CONCATENATE(",",BJ$8),#REF!,1)),"-",1),1)))</f>
        <v>-</v>
      </c>
      <c r="BK23" s="354"/>
      <c r="BL23" s="303"/>
      <c r="BM23" s="303"/>
      <c r="BN23" s="303"/>
      <c r="BO23" s="303"/>
      <c r="BP23" s="304"/>
    </row>
    <row r="24" spans="1:68" s="341" customFormat="1" ht="15.75">
      <c r="A24" s="305" t="s">
        <v>353</v>
      </c>
      <c r="B24" s="355" t="s">
        <v>322</v>
      </c>
      <c r="C24" s="306"/>
      <c r="D24" s="307">
        <v>3</v>
      </c>
      <c r="E24" s="308"/>
      <c r="F24" s="309"/>
      <c r="G24" s="510">
        <v>6</v>
      </c>
      <c r="H24" s="310">
        <f>G24*30</f>
        <v>180</v>
      </c>
      <c r="I24" s="311"/>
      <c r="J24" s="314"/>
      <c r="K24" s="314"/>
      <c r="L24" s="497"/>
      <c r="M24" s="312">
        <f>H24-I24</f>
        <v>180</v>
      </c>
      <c r="N24" s="313"/>
      <c r="O24" s="311"/>
      <c r="P24" s="314"/>
      <c r="Q24" s="311"/>
      <c r="R24" s="311"/>
      <c r="S24" s="311"/>
      <c r="T24" s="311"/>
      <c r="U24" s="352"/>
      <c r="V24" s="353"/>
      <c r="W24" s="345"/>
      <c r="X24" s="315"/>
      <c r="Y24" s="315"/>
      <c r="Z24" s="315"/>
      <c r="AA24" s="315"/>
      <c r="AB24" s="315"/>
      <c r="AC24" s="315"/>
      <c r="AD24" s="315"/>
      <c r="AE24" s="315"/>
      <c r="AF24" s="315"/>
      <c r="AG24" s="356"/>
      <c r="AH24" s="315"/>
      <c r="AI24" s="315"/>
      <c r="AJ24" s="315"/>
      <c r="AK24" s="315"/>
      <c r="AL24" s="315"/>
      <c r="AM24" s="315"/>
      <c r="AN24" s="315"/>
      <c r="AO24" s="315"/>
      <c r="AP24" s="315"/>
      <c r="AQ24" s="356"/>
      <c r="AR24" s="315"/>
      <c r="AS24" s="315"/>
      <c r="AT24" s="315"/>
      <c r="AU24" s="315"/>
      <c r="AV24" s="315"/>
      <c r="AW24" s="315"/>
      <c r="AX24" s="315"/>
      <c r="AY24" s="315"/>
      <c r="AZ24" s="315"/>
      <c r="BA24" s="356"/>
      <c r="BB24" s="315"/>
      <c r="BC24" s="315"/>
      <c r="BD24" s="315"/>
      <c r="BE24" s="315"/>
      <c r="BF24" s="315"/>
      <c r="BG24" s="315"/>
      <c r="BH24" s="315"/>
      <c r="BI24" s="315"/>
      <c r="BJ24" s="315"/>
      <c r="BK24" s="356"/>
      <c r="BL24" s="315"/>
      <c r="BM24" s="315"/>
      <c r="BN24" s="315"/>
      <c r="BO24" s="315"/>
      <c r="BP24" s="316"/>
    </row>
    <row r="25" spans="1:68" s="341" customFormat="1" ht="16.5" thickBot="1">
      <c r="A25" s="317"/>
      <c r="B25" s="648" t="s">
        <v>454</v>
      </c>
      <c r="C25" s="308"/>
      <c r="D25" s="308"/>
      <c r="E25" s="307">
        <v>3</v>
      </c>
      <c r="F25" s="309"/>
      <c r="G25" s="511">
        <v>9</v>
      </c>
      <c r="H25" s="310">
        <f>G25*30</f>
        <v>270</v>
      </c>
      <c r="I25" s="311"/>
      <c r="J25" s="314"/>
      <c r="K25" s="314"/>
      <c r="L25" s="497"/>
      <c r="M25" s="312">
        <f>H25-I25</f>
        <v>270</v>
      </c>
      <c r="N25" s="318"/>
      <c r="O25" s="319"/>
      <c r="P25" s="320"/>
      <c r="Q25" s="319"/>
      <c r="R25" s="319"/>
      <c r="S25" s="319"/>
      <c r="T25" s="319"/>
      <c r="U25" s="352"/>
      <c r="V25" s="353"/>
      <c r="W25" s="345"/>
      <c r="X25" s="321"/>
      <c r="Y25" s="321"/>
      <c r="Z25" s="321"/>
      <c r="AA25" s="321"/>
      <c r="AB25" s="321"/>
      <c r="AC25" s="321"/>
      <c r="AD25" s="321"/>
      <c r="AE25" s="321"/>
      <c r="AF25" s="321"/>
      <c r="AG25" s="357"/>
      <c r="AH25" s="321"/>
      <c r="AI25" s="321"/>
      <c r="AJ25" s="321"/>
      <c r="AK25" s="321"/>
      <c r="AL25" s="321"/>
      <c r="AM25" s="321"/>
      <c r="AN25" s="321"/>
      <c r="AO25" s="321"/>
      <c r="AP25" s="321"/>
      <c r="AQ25" s="357"/>
      <c r="AR25" s="321"/>
      <c r="AS25" s="321"/>
      <c r="AT25" s="321"/>
      <c r="AU25" s="321"/>
      <c r="AV25" s="321"/>
      <c r="AW25" s="321"/>
      <c r="AX25" s="321"/>
      <c r="AY25" s="321"/>
      <c r="AZ25" s="321"/>
      <c r="BA25" s="357"/>
      <c r="BB25" s="321"/>
      <c r="BC25" s="321"/>
      <c r="BD25" s="321"/>
      <c r="BE25" s="321"/>
      <c r="BF25" s="321"/>
      <c r="BG25" s="321"/>
      <c r="BH25" s="321"/>
      <c r="BI25" s="321"/>
      <c r="BJ25" s="321"/>
      <c r="BK25" s="357"/>
      <c r="BL25" s="321"/>
      <c r="BM25" s="321"/>
      <c r="BN25" s="321"/>
      <c r="BO25" s="321"/>
      <c r="BP25" s="322"/>
    </row>
    <row r="26" spans="1:68" s="358" customFormat="1" ht="15" customHeight="1" thickBot="1">
      <c r="A26" s="904" t="s">
        <v>390</v>
      </c>
      <c r="B26" s="905"/>
      <c r="C26" s="558">
        <v>2</v>
      </c>
      <c r="D26" s="558">
        <v>3</v>
      </c>
      <c r="E26" s="558"/>
      <c r="F26" s="559"/>
      <c r="G26" s="560">
        <f t="shared" ref="G26:AL26" si="13">SUM(G21:G25)</f>
        <v>33</v>
      </c>
      <c r="H26" s="561">
        <f t="shared" si="13"/>
        <v>990</v>
      </c>
      <c r="I26" s="562">
        <f t="shared" si="13"/>
        <v>88</v>
      </c>
      <c r="J26" s="562">
        <f t="shared" si="13"/>
        <v>46</v>
      </c>
      <c r="K26" s="562">
        <f t="shared" si="13"/>
        <v>0</v>
      </c>
      <c r="L26" s="563">
        <f t="shared" si="13"/>
        <v>42</v>
      </c>
      <c r="M26" s="560">
        <f t="shared" si="13"/>
        <v>902</v>
      </c>
      <c r="N26" s="561">
        <f t="shared" si="13"/>
        <v>0</v>
      </c>
      <c r="O26" s="562">
        <f t="shared" si="13"/>
        <v>5</v>
      </c>
      <c r="P26" s="564">
        <f t="shared" si="13"/>
        <v>2</v>
      </c>
      <c r="Q26" s="390">
        <f t="shared" si="13"/>
        <v>0</v>
      </c>
      <c r="R26" s="391">
        <f t="shared" si="13"/>
        <v>0</v>
      </c>
      <c r="S26" s="391">
        <f t="shared" si="13"/>
        <v>0</v>
      </c>
      <c r="T26" s="391">
        <f t="shared" si="13"/>
        <v>0</v>
      </c>
      <c r="U26" s="325">
        <f t="shared" si="13"/>
        <v>0</v>
      </c>
      <c r="V26" s="325">
        <f t="shared" si="13"/>
        <v>0</v>
      </c>
      <c r="W26" s="325">
        <f t="shared" si="13"/>
        <v>0</v>
      </c>
      <c r="X26" s="325">
        <f t="shared" si="13"/>
        <v>0</v>
      </c>
      <c r="Y26" s="325">
        <f t="shared" si="13"/>
        <v>0</v>
      </c>
      <c r="Z26" s="325">
        <f t="shared" si="13"/>
        <v>0</v>
      </c>
      <c r="AA26" s="325">
        <f t="shared" si="13"/>
        <v>0</v>
      </c>
      <c r="AB26" s="325">
        <f t="shared" si="13"/>
        <v>0</v>
      </c>
      <c r="AC26" s="325">
        <f t="shared" si="13"/>
        <v>0</v>
      </c>
      <c r="AD26" s="325">
        <f t="shared" si="13"/>
        <v>0</v>
      </c>
      <c r="AE26" s="325">
        <f t="shared" si="13"/>
        <v>1</v>
      </c>
      <c r="AF26" s="325">
        <f t="shared" si="13"/>
        <v>1</v>
      </c>
      <c r="AG26" s="325">
        <f t="shared" si="13"/>
        <v>0</v>
      </c>
      <c r="AH26" s="325">
        <f t="shared" si="13"/>
        <v>0</v>
      </c>
      <c r="AI26" s="325">
        <f t="shared" si="13"/>
        <v>0</v>
      </c>
      <c r="AJ26" s="325">
        <f t="shared" si="13"/>
        <v>0</v>
      </c>
      <c r="AK26" s="325">
        <f t="shared" si="13"/>
        <v>0</v>
      </c>
      <c r="AL26" s="325">
        <f t="shared" si="13"/>
        <v>0</v>
      </c>
      <c r="AM26" s="325">
        <f t="shared" ref="AM26:BP26" si="14">SUM(AM21:AM25)</f>
        <v>0</v>
      </c>
      <c r="AN26" s="325">
        <f t="shared" si="14"/>
        <v>0</v>
      </c>
      <c r="AO26" s="325">
        <f t="shared" si="14"/>
        <v>1</v>
      </c>
      <c r="AP26" s="325">
        <f t="shared" si="14"/>
        <v>0</v>
      </c>
      <c r="AQ26" s="325">
        <f t="shared" si="14"/>
        <v>0</v>
      </c>
      <c r="AR26" s="325">
        <f t="shared" si="14"/>
        <v>0</v>
      </c>
      <c r="AS26" s="325">
        <f t="shared" si="14"/>
        <v>0</v>
      </c>
      <c r="AT26" s="325">
        <f t="shared" si="14"/>
        <v>0</v>
      </c>
      <c r="AU26" s="325">
        <f t="shared" si="14"/>
        <v>0</v>
      </c>
      <c r="AV26" s="325">
        <f t="shared" si="14"/>
        <v>0</v>
      </c>
      <c r="AW26" s="325">
        <f t="shared" si="14"/>
        <v>0</v>
      </c>
      <c r="AX26" s="325">
        <f t="shared" si="14"/>
        <v>0</v>
      </c>
      <c r="AY26" s="325">
        <f t="shared" si="14"/>
        <v>0</v>
      </c>
      <c r="AZ26" s="325">
        <f t="shared" si="14"/>
        <v>0</v>
      </c>
      <c r="BA26" s="325">
        <f t="shared" si="14"/>
        <v>0</v>
      </c>
      <c r="BB26" s="325">
        <f t="shared" si="14"/>
        <v>0</v>
      </c>
      <c r="BC26" s="325">
        <f t="shared" si="14"/>
        <v>0</v>
      </c>
      <c r="BD26" s="325">
        <f t="shared" si="14"/>
        <v>0</v>
      </c>
      <c r="BE26" s="325">
        <f t="shared" si="14"/>
        <v>0</v>
      </c>
      <c r="BF26" s="325">
        <f t="shared" si="14"/>
        <v>0</v>
      </c>
      <c r="BG26" s="325">
        <f t="shared" si="14"/>
        <v>0</v>
      </c>
      <c r="BH26" s="325">
        <f t="shared" si="14"/>
        <v>0</v>
      </c>
      <c r="BI26" s="325">
        <f t="shared" si="14"/>
        <v>0</v>
      </c>
      <c r="BJ26" s="325">
        <f t="shared" si="14"/>
        <v>0</v>
      </c>
      <c r="BK26" s="325">
        <f t="shared" si="14"/>
        <v>0</v>
      </c>
      <c r="BL26" s="325">
        <f t="shared" si="14"/>
        <v>0</v>
      </c>
      <c r="BM26" s="325">
        <f t="shared" si="14"/>
        <v>0</v>
      </c>
      <c r="BN26" s="325">
        <f t="shared" si="14"/>
        <v>0</v>
      </c>
      <c r="BO26" s="325">
        <f t="shared" si="14"/>
        <v>0</v>
      </c>
      <c r="BP26" s="326">
        <f t="shared" si="14"/>
        <v>0</v>
      </c>
    </row>
    <row r="27" spans="1:68" s="232" customFormat="1" ht="16.5" thickBot="1">
      <c r="A27" s="910" t="s">
        <v>298</v>
      </c>
      <c r="B27" s="911"/>
      <c r="C27" s="911"/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1"/>
      <c r="R27" s="911"/>
      <c r="S27" s="911"/>
      <c r="T27" s="912"/>
      <c r="U27" s="880"/>
      <c r="V27" s="880"/>
      <c r="W27" s="880"/>
      <c r="X27" s="880"/>
      <c r="Y27" s="880"/>
      <c r="Z27" s="880"/>
      <c r="AA27" s="880"/>
      <c r="AB27" s="880"/>
      <c r="AC27" s="880"/>
      <c r="AD27" s="880"/>
      <c r="AE27" s="880"/>
      <c r="AF27" s="880"/>
      <c r="AG27" s="880"/>
      <c r="AH27" s="880"/>
      <c r="AI27" s="880"/>
      <c r="AJ27" s="880"/>
      <c r="AK27" s="880"/>
      <c r="AL27" s="880"/>
      <c r="AM27" s="880"/>
      <c r="AN27" s="880"/>
      <c r="AO27" s="885"/>
      <c r="AP27" s="879"/>
      <c r="AQ27" s="880"/>
      <c r="AR27" s="880"/>
      <c r="AS27" s="880"/>
      <c r="AT27" s="880"/>
      <c r="AU27" s="880"/>
      <c r="AV27" s="880"/>
      <c r="AW27" s="880"/>
      <c r="AX27" s="880"/>
      <c r="AY27" s="880"/>
      <c r="AZ27" s="880"/>
      <c r="BA27" s="880"/>
      <c r="BB27" s="880"/>
      <c r="BC27" s="880"/>
      <c r="BD27" s="880"/>
      <c r="BE27" s="880"/>
      <c r="BF27" s="880"/>
      <c r="BG27" s="880"/>
      <c r="BH27" s="880"/>
      <c r="BI27" s="880"/>
      <c r="BJ27" s="885"/>
      <c r="BK27" s="879"/>
      <c r="BL27" s="880"/>
      <c r="BM27" s="880"/>
      <c r="BN27" s="880"/>
      <c r="BO27" s="880"/>
      <c r="BP27" s="881"/>
    </row>
    <row r="28" spans="1:68" s="232" customFormat="1" ht="13.5" customHeight="1" thickBot="1">
      <c r="A28" s="906" t="s">
        <v>391</v>
      </c>
      <c r="B28" s="907"/>
      <c r="C28" s="534"/>
      <c r="D28" s="534">
        <v>5</v>
      </c>
      <c r="E28" s="534"/>
      <c r="F28" s="535"/>
      <c r="G28" s="536">
        <f>SUM(G30:G34)</f>
        <v>30</v>
      </c>
      <c r="H28" s="536">
        <f t="shared" ref="H28:P28" si="15">SUM(H30:H34)</f>
        <v>900</v>
      </c>
      <c r="I28" s="537">
        <f t="shared" si="15"/>
        <v>250</v>
      </c>
      <c r="J28" s="538">
        <f t="shared" si="15"/>
        <v>128</v>
      </c>
      <c r="K28" s="538">
        <f t="shared" si="15"/>
        <v>0</v>
      </c>
      <c r="L28" s="535">
        <f t="shared" si="15"/>
        <v>122</v>
      </c>
      <c r="M28" s="536">
        <f t="shared" si="15"/>
        <v>650</v>
      </c>
      <c r="N28" s="537">
        <f t="shared" si="15"/>
        <v>3</v>
      </c>
      <c r="O28" s="534">
        <f t="shared" si="15"/>
        <v>8</v>
      </c>
      <c r="P28" s="534">
        <f t="shared" si="15"/>
        <v>14</v>
      </c>
      <c r="Q28" s="539">
        <f t="shared" ref="Q28:AV28" si="16">SUM(Q29:Q46)</f>
        <v>0</v>
      </c>
      <c r="R28" s="540">
        <f t="shared" si="16"/>
        <v>0</v>
      </c>
      <c r="S28" s="540">
        <f t="shared" si="16"/>
        <v>0</v>
      </c>
      <c r="T28" s="540">
        <f t="shared" si="16"/>
        <v>0</v>
      </c>
      <c r="U28" s="243">
        <f t="shared" si="16"/>
        <v>0</v>
      </c>
      <c r="V28" s="243">
        <f t="shared" si="16"/>
        <v>0</v>
      </c>
      <c r="W28" s="243">
        <f t="shared" si="16"/>
        <v>0</v>
      </c>
      <c r="X28" s="243">
        <f t="shared" si="16"/>
        <v>0</v>
      </c>
      <c r="Y28" s="243">
        <f t="shared" si="16"/>
        <v>0</v>
      </c>
      <c r="Z28" s="243">
        <f t="shared" si="16"/>
        <v>0</v>
      </c>
      <c r="AA28" s="243">
        <f t="shared" si="16"/>
        <v>0</v>
      </c>
      <c r="AB28" s="243">
        <f t="shared" si="16"/>
        <v>0</v>
      </c>
      <c r="AC28" s="243">
        <f t="shared" si="16"/>
        <v>0</v>
      </c>
      <c r="AD28" s="243">
        <f t="shared" si="16"/>
        <v>0</v>
      </c>
      <c r="AE28" s="243">
        <f t="shared" si="16"/>
        <v>0</v>
      </c>
      <c r="AF28" s="243">
        <f t="shared" si="16"/>
        <v>0</v>
      </c>
      <c r="AG28" s="243">
        <f t="shared" si="16"/>
        <v>0</v>
      </c>
      <c r="AH28" s="243">
        <f t="shared" si="16"/>
        <v>0</v>
      </c>
      <c r="AI28" s="243">
        <f t="shared" si="16"/>
        <v>0</v>
      </c>
      <c r="AJ28" s="243">
        <f t="shared" si="16"/>
        <v>0</v>
      </c>
      <c r="AK28" s="243">
        <f t="shared" si="16"/>
        <v>0</v>
      </c>
      <c r="AL28" s="243">
        <f t="shared" si="16"/>
        <v>0</v>
      </c>
      <c r="AM28" s="243">
        <f t="shared" si="16"/>
        <v>0</v>
      </c>
      <c r="AN28" s="243">
        <f t="shared" si="16"/>
        <v>0</v>
      </c>
      <c r="AO28" s="243">
        <f t="shared" si="16"/>
        <v>0</v>
      </c>
      <c r="AP28" s="243">
        <f t="shared" si="16"/>
        <v>0</v>
      </c>
      <c r="AQ28" s="243">
        <f t="shared" si="16"/>
        <v>0</v>
      </c>
      <c r="AR28" s="243">
        <f t="shared" si="16"/>
        <v>0</v>
      </c>
      <c r="AS28" s="243">
        <f t="shared" si="16"/>
        <v>0</v>
      </c>
      <c r="AT28" s="243">
        <f t="shared" si="16"/>
        <v>0</v>
      </c>
      <c r="AU28" s="243">
        <f t="shared" si="16"/>
        <v>0</v>
      </c>
      <c r="AV28" s="243">
        <f t="shared" si="16"/>
        <v>0</v>
      </c>
      <c r="AW28" s="243">
        <f t="shared" ref="AW28:BP28" si="17">SUM(AW29:AW46)</f>
        <v>0</v>
      </c>
      <c r="AX28" s="243">
        <f t="shared" si="17"/>
        <v>0</v>
      </c>
      <c r="AY28" s="243">
        <f t="shared" si="17"/>
        <v>0</v>
      </c>
      <c r="AZ28" s="243">
        <f t="shared" si="17"/>
        <v>0</v>
      </c>
      <c r="BA28" s="243">
        <f t="shared" si="17"/>
        <v>0</v>
      </c>
      <c r="BB28" s="243">
        <f t="shared" si="17"/>
        <v>0</v>
      </c>
      <c r="BC28" s="243">
        <f t="shared" si="17"/>
        <v>0</v>
      </c>
      <c r="BD28" s="243">
        <f t="shared" si="17"/>
        <v>0</v>
      </c>
      <c r="BE28" s="243">
        <f t="shared" si="17"/>
        <v>0</v>
      </c>
      <c r="BF28" s="243">
        <f t="shared" si="17"/>
        <v>0</v>
      </c>
      <c r="BG28" s="243">
        <f t="shared" si="17"/>
        <v>0</v>
      </c>
      <c r="BH28" s="243">
        <f t="shared" si="17"/>
        <v>0</v>
      </c>
      <c r="BI28" s="243">
        <f t="shared" si="17"/>
        <v>0</v>
      </c>
      <c r="BJ28" s="243">
        <f t="shared" si="17"/>
        <v>0</v>
      </c>
      <c r="BK28" s="243">
        <f t="shared" si="17"/>
        <v>0</v>
      </c>
      <c r="BL28" s="243">
        <f t="shared" si="17"/>
        <v>0</v>
      </c>
      <c r="BM28" s="243">
        <f t="shared" si="17"/>
        <v>0</v>
      </c>
      <c r="BN28" s="243">
        <f t="shared" si="17"/>
        <v>0</v>
      </c>
      <c r="BO28" s="243">
        <f t="shared" si="17"/>
        <v>0</v>
      </c>
      <c r="BP28" s="244">
        <f t="shared" si="17"/>
        <v>0</v>
      </c>
    </row>
    <row r="29" spans="1:68" s="220" customFormat="1" ht="15.75" customHeight="1" thickBot="1">
      <c r="A29" s="882" t="s">
        <v>360</v>
      </c>
      <c r="B29" s="883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4"/>
      <c r="Q29" s="412"/>
      <c r="R29" s="245"/>
      <c r="S29" s="245"/>
      <c r="T29" s="245"/>
      <c r="U29" s="359"/>
      <c r="V29" s="359"/>
      <c r="W29" s="359"/>
      <c r="X29" s="238" t="str">
        <f>IF(ISERROR(SEARCH(X$8,#REF!,1)),"-",IF(COUNTIF(#REF!,X$8)=1,1,IF(ISERROR(SEARCH(CONCATENATE(X$8,","),#REF!,1)),IF(ISERROR(SEARCH(CONCATENATE(",",X$8),#REF!,1)),"-",1),1)))</f>
        <v>-</v>
      </c>
      <c r="Y29" s="238" t="str">
        <f>IF(ISERROR(SEARCH(Y$8,#REF!,1)),"-",IF(COUNTIF(#REF!,Y$8)=1,1,IF(ISERROR(SEARCH(CONCATENATE(Y$8,","),#REF!,1)),IF(ISERROR(SEARCH(CONCATENATE(",",Y$8),#REF!,1)),"-",1),1)))</f>
        <v>-</v>
      </c>
      <c r="Z29" s="238" t="str">
        <f>IF(ISERROR(SEARCH(Z$8,#REF!,1)),"-",IF(COUNTIF(#REF!,Z$8)=1,1,IF(ISERROR(SEARCH(CONCATENATE(Z$8,","),#REF!,1)),IF(ISERROR(SEARCH(CONCATENATE(",",Z$8),#REF!,1)),"-",1),1)))</f>
        <v>-</v>
      </c>
      <c r="AA29" s="238" t="str">
        <f>IF(ISERROR(SEARCH(AA$8,#REF!,1)),"-",IF(COUNTIF(#REF!,AA$8)=1,1,IF(ISERROR(SEARCH(CONCATENATE(AA$8,","),#REF!,1)),IF(ISERROR(SEARCH(CONCATENATE(",",AA$8),#REF!,1)),"-",1),1)))</f>
        <v>-</v>
      </c>
      <c r="AB29" s="238" t="str">
        <f>IF(ISERROR(SEARCH(AB$8,#REF!,1)),"-",IF(COUNTIF(#REF!,AB$8)=1,1,IF(ISERROR(SEARCH(CONCATENATE(AB$8,","),#REF!,1)),IF(ISERROR(SEARCH(CONCATENATE(",",AB$8),#REF!,1)),"-",1),1)))</f>
        <v>-</v>
      </c>
      <c r="AC29" s="238" t="str">
        <f>IF(ISERROR(SEARCH(AC$8,#REF!,1)),"-",IF(COUNTIF(#REF!,AC$8)=1,1,IF(ISERROR(SEARCH(CONCATENATE(AC$8,","),#REF!,1)),IF(ISERROR(SEARCH(CONCATENATE(",",AC$8),#REF!,1)),"-",1),1)))</f>
        <v>-</v>
      </c>
      <c r="AD29" s="238" t="str">
        <f>IF(ISERROR(SEARCH(AD$8,#REF!,1)),"-",IF(COUNTIF(#REF!,AD$8)=1,1,IF(ISERROR(SEARCH(CONCATENATE(AD$8,","),#REF!,1)),IF(ISERROR(SEARCH(CONCATENATE(",",AD$8),#REF!,1)),"-",1),1)))</f>
        <v>-</v>
      </c>
      <c r="AE29" s="238" t="str">
        <f>IF(ISERROR(SEARCH(AE$8,#REF!,1)),"-",IF(COUNTIF(#REF!,AE$8)=1,1,IF(ISERROR(SEARCH(CONCATENATE(AE$8,","),#REF!,1)),IF(ISERROR(SEARCH(CONCATENATE(",",AE$8),#REF!,1)),"-",1),1)))</f>
        <v>-</v>
      </c>
      <c r="AF29" s="238" t="str">
        <f>IF(ISERROR(SEARCH(AF$8,#REF!,1)),"-",IF(COUNTIF(#REF!,AF$8)=1,1,IF(ISERROR(SEARCH(CONCATENATE(AF$8,","),#REF!,1)),IF(ISERROR(SEARCH(CONCATENATE(",",AF$8),#REF!,1)),"-",1),1)))</f>
        <v>-</v>
      </c>
      <c r="AG29" s="359"/>
      <c r="AH29" s="238" t="str">
        <f>IF(ISERROR(SEARCH(AH$8,#REF!,1)),"-",IF(COUNTIF(#REF!,AH$8)=1,1,IF(ISERROR(SEARCH(CONCATENATE(AH$8,","),#REF!,1)),IF(ISERROR(SEARCH(CONCATENATE(",",AH$8),#REF!,1)),"-",1),1)))</f>
        <v>-</v>
      </c>
      <c r="AI29" s="238" t="str">
        <f>IF(ISERROR(SEARCH(AI$8,#REF!,1)),"-",IF(COUNTIF(#REF!,AI$8)=1,1,IF(ISERROR(SEARCH(CONCATENATE(AI$8,","),#REF!,1)),IF(ISERROR(SEARCH(CONCATENATE(",",AI$8),#REF!,1)),"-",1),1)))</f>
        <v>-</v>
      </c>
      <c r="AJ29" s="238" t="str">
        <f>IF(ISERROR(SEARCH(AJ$8,#REF!,1)),"-",IF(COUNTIF(#REF!,AJ$8)=1,1,IF(ISERROR(SEARCH(CONCATENATE(AJ$8,","),#REF!,1)),IF(ISERROR(SEARCH(CONCATENATE(",",AJ$8),#REF!,1)),"-",1),1)))</f>
        <v>-</v>
      </c>
      <c r="AK29" s="238" t="str">
        <f>IF(ISERROR(SEARCH(AK$8,#REF!,1)),"-",IF(COUNTIF(#REF!,AK$8)=1,1,IF(ISERROR(SEARCH(CONCATENATE(AK$8,","),#REF!,1)),IF(ISERROR(SEARCH(CONCATENATE(",",AK$8),#REF!,1)),"-",1),1)))</f>
        <v>-</v>
      </c>
      <c r="AL29" s="238" t="str">
        <f>IF(ISERROR(SEARCH(AL$8,#REF!,1)),"-",IF(COUNTIF(#REF!,AL$8)=1,1,IF(ISERROR(SEARCH(CONCATENATE(AL$8,","),#REF!,1)),IF(ISERROR(SEARCH(CONCATENATE(",",AL$8),#REF!,1)),"-",1),1)))</f>
        <v>-</v>
      </c>
      <c r="AM29" s="238" t="str">
        <f>IF(ISERROR(SEARCH(AM$8,#REF!,1)),"-",IF(COUNTIF(#REF!,AM$8)=1,1,IF(ISERROR(SEARCH(CONCATENATE(AM$8,","),#REF!,1)),IF(ISERROR(SEARCH(CONCATENATE(",",AM$8),#REF!,1)),"-",1),1)))</f>
        <v>-</v>
      </c>
      <c r="AN29" s="238" t="str">
        <f>IF(ISERROR(SEARCH(AN$8,#REF!,1)),"-",IF(COUNTIF(#REF!,AN$8)=1,1,IF(ISERROR(SEARCH(CONCATENATE(AN$8,","),#REF!,1)),IF(ISERROR(SEARCH(CONCATENATE(",",AN$8),#REF!,1)),"-",1),1)))</f>
        <v>-</v>
      </c>
      <c r="AO29" s="238" t="str">
        <f>IF(ISERROR(SEARCH(AO$8,#REF!,1)),"-",IF(COUNTIF(#REF!,AO$8)=1,1,IF(ISERROR(SEARCH(CONCATENATE(AO$8,","),#REF!,1)),IF(ISERROR(SEARCH(CONCATENATE(",",AO$8),#REF!,1)),"-",1),1)))</f>
        <v>-</v>
      </c>
      <c r="AP29" s="238" t="str">
        <f>IF(ISERROR(SEARCH(AP$8,#REF!,1)),"-",IF(COUNTIF(#REF!,AP$8)=1,1,IF(ISERROR(SEARCH(CONCATENATE(AP$8,","),#REF!,1)),IF(ISERROR(SEARCH(CONCATENATE(",",AP$8),#REF!,1)),"-",1),1)))</f>
        <v>-</v>
      </c>
      <c r="AQ29" s="359"/>
      <c r="AR29" s="238" t="str">
        <f>IF(ISERROR(SEARCH(AR$8,#REF!,1)),"-",IF(COUNTIF(#REF!,AR$8)=1,1,IF(ISERROR(SEARCH(CONCATENATE(AR$8,","),#REF!,1)),IF(ISERROR(SEARCH(CONCATENATE(",",AR$8),#REF!,1)),"-",1),1)))</f>
        <v>-</v>
      </c>
      <c r="AS29" s="238" t="str">
        <f>IF(ISERROR(SEARCH(AS$8,#REF!,1)),"-",IF(COUNTIF(#REF!,AS$8)=1,1,IF(ISERROR(SEARCH(CONCATENATE(AS$8,","),#REF!,1)),IF(ISERROR(SEARCH(CONCATENATE(",",AS$8),#REF!,1)),"-",1),1)))</f>
        <v>-</v>
      </c>
      <c r="AT29" s="238" t="str">
        <f>IF(ISERROR(SEARCH(AT$8,#REF!,1)),"-",IF(COUNTIF(#REF!,AT$8)=1,1,IF(ISERROR(SEARCH(CONCATENATE(AT$8,","),#REF!,1)),IF(ISERROR(SEARCH(CONCATENATE(",",AT$8),#REF!,1)),"-",1),1)))</f>
        <v>-</v>
      </c>
      <c r="AU29" s="238" t="str">
        <f>IF(ISERROR(SEARCH(AU$8,#REF!,1)),"-",IF(COUNTIF(#REF!,AU$8)=1,1,IF(ISERROR(SEARCH(CONCATENATE(AU$8,","),#REF!,1)),IF(ISERROR(SEARCH(CONCATENATE(",",AU$8),#REF!,1)),"-",1),1)))</f>
        <v>-</v>
      </c>
      <c r="AV29" s="238" t="str">
        <f>IF(ISERROR(SEARCH(AV$8,#REF!,1)),"-",IF(COUNTIF(#REF!,AV$8)=1,1,IF(ISERROR(SEARCH(CONCATENATE(AV$8,","),#REF!,1)),IF(ISERROR(SEARCH(CONCATENATE(",",AV$8),#REF!,1)),"-",1),1)))</f>
        <v>-</v>
      </c>
      <c r="AW29" s="238" t="str">
        <f>IF(ISERROR(SEARCH(AW$8,#REF!,1)),"-",IF(COUNTIF(#REF!,AW$8)=1,1,IF(ISERROR(SEARCH(CONCATENATE(AW$8,","),#REF!,1)),IF(ISERROR(SEARCH(CONCATENATE(",",AW$8),#REF!,1)),"-",1),1)))</f>
        <v>-</v>
      </c>
      <c r="AX29" s="238" t="str">
        <f>IF(ISERROR(SEARCH(AX$8,#REF!,1)),"-",IF(COUNTIF(#REF!,AX$8)=1,1,IF(ISERROR(SEARCH(CONCATENATE(AX$8,","),#REF!,1)),IF(ISERROR(SEARCH(CONCATENATE(",",AX$8),#REF!,1)),"-",1),1)))</f>
        <v>-</v>
      </c>
      <c r="AY29" s="238" t="str">
        <f>IF(ISERROR(SEARCH(AY$8,#REF!,1)),"-",IF(COUNTIF(#REF!,AY$8)=1,1,IF(ISERROR(SEARCH(CONCATENATE(AY$8,","),#REF!,1)),IF(ISERROR(SEARCH(CONCATENATE(",",AY$8),#REF!,1)),"-",1),1)))</f>
        <v>-</v>
      </c>
      <c r="AZ29" s="238" t="str">
        <f>IF(ISERROR(SEARCH(AZ$8,#REF!,1)),"-",IF(COUNTIF(#REF!,AZ$8)=1,1,IF(ISERROR(SEARCH(CONCATENATE(AZ$8,","),#REF!,1)),IF(ISERROR(SEARCH(CONCATENATE(",",AZ$8),#REF!,1)),"-",1),1)))</f>
        <v>-</v>
      </c>
      <c r="BA29" s="359"/>
      <c r="BB29" s="238" t="str">
        <f>IF(ISERROR(SEARCH(BB$8,#REF!,1)),"-",IF(COUNTIF(#REF!,BB$8)=1,1,IF(ISERROR(SEARCH(CONCATENATE(BB$8,","),#REF!,1)),IF(ISERROR(SEARCH(CONCATENATE(",",BB$8),#REF!,1)),"-",1),1)))</f>
        <v>-</v>
      </c>
      <c r="BC29" s="238" t="str">
        <f>IF(ISERROR(SEARCH(BC$8,#REF!,1)),"-",IF(COUNTIF(#REF!,BC$8)=1,1,IF(ISERROR(SEARCH(CONCATENATE(BC$8,","),#REF!,1)),IF(ISERROR(SEARCH(CONCATENATE(",",BC$8),#REF!,1)),"-",1),1)))</f>
        <v>-</v>
      </c>
      <c r="BD29" s="238" t="str">
        <f>IF(ISERROR(SEARCH(BD$8,#REF!,1)),"-",IF(COUNTIF(#REF!,BD$8)=1,1,IF(ISERROR(SEARCH(CONCATENATE(BD$8,","),#REF!,1)),IF(ISERROR(SEARCH(CONCATENATE(",",BD$8),#REF!,1)),"-",1),1)))</f>
        <v>-</v>
      </c>
      <c r="BE29" s="238" t="str">
        <f>IF(ISERROR(SEARCH(BE$8,#REF!,1)),"-",IF(COUNTIF(#REF!,BE$8)=1,1,IF(ISERROR(SEARCH(CONCATENATE(BE$8,","),#REF!,1)),IF(ISERROR(SEARCH(CONCATENATE(",",BE$8),#REF!,1)),"-",1),1)))</f>
        <v>-</v>
      </c>
      <c r="BF29" s="238" t="str">
        <f>IF(ISERROR(SEARCH(BF$8,#REF!,1)),"-",IF(COUNTIF(#REF!,BF$8)=1,1,IF(ISERROR(SEARCH(CONCATENATE(BF$8,","),#REF!,1)),IF(ISERROR(SEARCH(CONCATENATE(",",BF$8),#REF!,1)),"-",1),1)))</f>
        <v>-</v>
      </c>
      <c r="BG29" s="238" t="str">
        <f>IF(ISERROR(SEARCH(BG$8,#REF!,1)),"-",IF(COUNTIF(#REF!,BG$8)=1,1,IF(ISERROR(SEARCH(CONCATENATE(BG$8,","),#REF!,1)),IF(ISERROR(SEARCH(CONCATENATE(",",BG$8),#REF!,1)),"-",1),1)))</f>
        <v>-</v>
      </c>
      <c r="BH29" s="238" t="str">
        <f>IF(ISERROR(SEARCH(BH$8,#REF!,1)),"-",IF(COUNTIF(#REF!,BH$8)=1,1,IF(ISERROR(SEARCH(CONCATENATE(BH$8,","),#REF!,1)),IF(ISERROR(SEARCH(CONCATENATE(",",BH$8),#REF!,1)),"-",1),1)))</f>
        <v>-</v>
      </c>
      <c r="BI29" s="238" t="str">
        <f>IF(ISERROR(SEARCH(BI$8,#REF!,1)),"-",IF(COUNTIF(#REF!,BI$8)=1,1,IF(ISERROR(SEARCH(CONCATENATE(BI$8,","),#REF!,1)),IF(ISERROR(SEARCH(CONCATENATE(",",BI$8),#REF!,1)),"-",1),1)))</f>
        <v>-</v>
      </c>
      <c r="BJ29" s="238" t="str">
        <f>IF(ISERROR(SEARCH(BJ$8,#REF!,1)),"-",IF(COUNTIF(#REF!,BJ$8)=1,1,IF(ISERROR(SEARCH(CONCATENATE(BJ$8,","),#REF!,1)),IF(ISERROR(SEARCH(CONCATENATE(",",BJ$8),#REF!,1)),"-",1),1)))</f>
        <v>-</v>
      </c>
      <c r="BK29" s="359"/>
      <c r="BL29" s="238"/>
      <c r="BM29" s="238"/>
      <c r="BN29" s="238"/>
      <c r="BO29" s="238"/>
      <c r="BP29" s="239"/>
    </row>
    <row r="30" spans="1:68" s="348" customFormat="1" ht="15.75">
      <c r="A30" s="413" t="s">
        <v>355</v>
      </c>
      <c r="B30" s="414" t="s">
        <v>332</v>
      </c>
      <c r="C30" s="251"/>
      <c r="D30" s="512">
        <v>1</v>
      </c>
      <c r="E30" s="248"/>
      <c r="F30" s="249"/>
      <c r="G30" s="658">
        <v>6</v>
      </c>
      <c r="H30" s="241">
        <f t="shared" ref="H30:H46" si="18">G30*30</f>
        <v>180</v>
      </c>
      <c r="I30" s="250">
        <f t="shared" ref="I30:I45" si="19">SUM(J30:L30)</f>
        <v>46</v>
      </c>
      <c r="J30" s="487">
        <v>24</v>
      </c>
      <c r="K30" s="487"/>
      <c r="L30" s="666">
        <v>22</v>
      </c>
      <c r="M30" s="252">
        <f t="shared" ref="M30:M45" si="20">H30-I30</f>
        <v>134</v>
      </c>
      <c r="N30" s="515">
        <v>3</v>
      </c>
      <c r="O30" s="251"/>
      <c r="P30" s="487"/>
      <c r="Q30" s="245"/>
      <c r="R30" s="245"/>
      <c r="S30" s="245"/>
      <c r="T30" s="245"/>
      <c r="U30" s="359"/>
      <c r="V30" s="359"/>
      <c r="W30" s="359"/>
      <c r="X30" s="238"/>
      <c r="Y30" s="238"/>
      <c r="Z30" s="238"/>
      <c r="AA30" s="238"/>
      <c r="AB30" s="238"/>
      <c r="AC30" s="238"/>
      <c r="AD30" s="238"/>
      <c r="AE30" s="238"/>
      <c r="AF30" s="238"/>
      <c r="AG30" s="359"/>
      <c r="AH30" s="238"/>
      <c r="AI30" s="238"/>
      <c r="AJ30" s="238"/>
      <c r="AK30" s="238"/>
      <c r="AL30" s="238"/>
      <c r="AM30" s="238"/>
      <c r="AN30" s="238"/>
      <c r="AO30" s="238"/>
      <c r="AP30" s="238"/>
      <c r="AQ30" s="359"/>
      <c r="AR30" s="238"/>
      <c r="AS30" s="238"/>
      <c r="AT30" s="238"/>
      <c r="AU30" s="238"/>
      <c r="AV30" s="238"/>
      <c r="AW30" s="238"/>
      <c r="AX30" s="238"/>
      <c r="AY30" s="238"/>
      <c r="AZ30" s="238"/>
      <c r="BA30" s="359"/>
      <c r="BB30" s="238"/>
      <c r="BC30" s="238"/>
      <c r="BD30" s="238"/>
      <c r="BE30" s="238"/>
      <c r="BF30" s="238"/>
      <c r="BG30" s="238"/>
      <c r="BH30" s="238"/>
      <c r="BI30" s="238"/>
      <c r="BJ30" s="238"/>
      <c r="BK30" s="359"/>
      <c r="BL30" s="238"/>
      <c r="BM30" s="238"/>
      <c r="BN30" s="238"/>
      <c r="BO30" s="238"/>
      <c r="BP30" s="239"/>
    </row>
    <row r="31" spans="1:68" s="348" customFormat="1" ht="31.5">
      <c r="A31" s="246" t="s">
        <v>361</v>
      </c>
      <c r="B31" s="247" t="s">
        <v>362</v>
      </c>
      <c r="C31" s="256"/>
      <c r="D31" s="513">
        <v>2</v>
      </c>
      <c r="E31" s="253"/>
      <c r="F31" s="254"/>
      <c r="G31" s="424">
        <v>6</v>
      </c>
      <c r="H31" s="242">
        <f t="shared" si="18"/>
        <v>180</v>
      </c>
      <c r="I31" s="255">
        <f t="shared" si="19"/>
        <v>60</v>
      </c>
      <c r="J31" s="488">
        <v>30</v>
      </c>
      <c r="K31" s="488"/>
      <c r="L31" s="490">
        <v>30</v>
      </c>
      <c r="M31" s="257">
        <f t="shared" si="20"/>
        <v>120</v>
      </c>
      <c r="N31" s="258"/>
      <c r="O31" s="256">
        <v>4</v>
      </c>
      <c r="P31" s="488"/>
      <c r="Q31" s="245"/>
      <c r="R31" s="245"/>
      <c r="S31" s="245"/>
      <c r="T31" s="245"/>
      <c r="U31" s="359"/>
      <c r="V31" s="359"/>
      <c r="W31" s="359"/>
      <c r="X31" s="238"/>
      <c r="Y31" s="238"/>
      <c r="Z31" s="238"/>
      <c r="AA31" s="238"/>
      <c r="AB31" s="238"/>
      <c r="AC31" s="238"/>
      <c r="AD31" s="238"/>
      <c r="AE31" s="238"/>
      <c r="AF31" s="238"/>
      <c r="AG31" s="359"/>
      <c r="AH31" s="238"/>
      <c r="AI31" s="238"/>
      <c r="AJ31" s="238"/>
      <c r="AK31" s="238"/>
      <c r="AL31" s="238"/>
      <c r="AM31" s="238"/>
      <c r="AN31" s="238"/>
      <c r="AO31" s="238"/>
      <c r="AP31" s="238"/>
      <c r="AQ31" s="359"/>
      <c r="AR31" s="238"/>
      <c r="AS31" s="238"/>
      <c r="AT31" s="238"/>
      <c r="AU31" s="238"/>
      <c r="AV31" s="238"/>
      <c r="AW31" s="238"/>
      <c r="AX31" s="238"/>
      <c r="AY31" s="238"/>
      <c r="AZ31" s="238"/>
      <c r="BA31" s="359"/>
      <c r="BB31" s="238"/>
      <c r="BC31" s="238"/>
      <c r="BD31" s="238"/>
      <c r="BE31" s="238"/>
      <c r="BF31" s="238"/>
      <c r="BG31" s="238"/>
      <c r="BH31" s="238"/>
      <c r="BI31" s="238"/>
      <c r="BJ31" s="238"/>
      <c r="BK31" s="359"/>
      <c r="BL31" s="238"/>
      <c r="BM31" s="238"/>
      <c r="BN31" s="238"/>
      <c r="BO31" s="238"/>
      <c r="BP31" s="239"/>
    </row>
    <row r="32" spans="1:68" s="348" customFormat="1" ht="15.75">
      <c r="A32" s="246" t="s">
        <v>363</v>
      </c>
      <c r="B32" s="247" t="s">
        <v>337</v>
      </c>
      <c r="C32" s="256"/>
      <c r="D32" s="513">
        <v>3</v>
      </c>
      <c r="E32" s="253"/>
      <c r="F32" s="254"/>
      <c r="G32" s="424">
        <v>6</v>
      </c>
      <c r="H32" s="242">
        <f t="shared" si="18"/>
        <v>180</v>
      </c>
      <c r="I32" s="255">
        <f t="shared" si="19"/>
        <v>42</v>
      </c>
      <c r="J32" s="488">
        <v>22</v>
      </c>
      <c r="K32" s="488"/>
      <c r="L32" s="490">
        <v>20</v>
      </c>
      <c r="M32" s="257">
        <f t="shared" si="20"/>
        <v>138</v>
      </c>
      <c r="N32" s="258"/>
      <c r="O32" s="256"/>
      <c r="P32" s="488">
        <v>7</v>
      </c>
      <c r="Q32" s="245"/>
      <c r="R32" s="245"/>
      <c r="S32" s="245"/>
      <c r="T32" s="245"/>
      <c r="U32" s="359"/>
      <c r="V32" s="359"/>
      <c r="W32" s="359"/>
      <c r="X32" s="238"/>
      <c r="Y32" s="238"/>
      <c r="Z32" s="238"/>
      <c r="AA32" s="238"/>
      <c r="AB32" s="238"/>
      <c r="AC32" s="238"/>
      <c r="AD32" s="238"/>
      <c r="AE32" s="238"/>
      <c r="AF32" s="238"/>
      <c r="AG32" s="359"/>
      <c r="AH32" s="238"/>
      <c r="AI32" s="238"/>
      <c r="AJ32" s="238"/>
      <c r="AK32" s="238"/>
      <c r="AL32" s="238"/>
      <c r="AM32" s="238"/>
      <c r="AN32" s="238"/>
      <c r="AO32" s="238"/>
      <c r="AP32" s="238"/>
      <c r="AQ32" s="359"/>
      <c r="AR32" s="238"/>
      <c r="AS32" s="238"/>
      <c r="AT32" s="238"/>
      <c r="AU32" s="238"/>
      <c r="AV32" s="238"/>
      <c r="AW32" s="238"/>
      <c r="AX32" s="238"/>
      <c r="AY32" s="238"/>
      <c r="AZ32" s="238"/>
      <c r="BA32" s="359"/>
      <c r="BB32" s="238"/>
      <c r="BC32" s="238"/>
      <c r="BD32" s="238"/>
      <c r="BE32" s="238"/>
      <c r="BF32" s="238"/>
      <c r="BG32" s="238"/>
      <c r="BH32" s="238"/>
      <c r="BI32" s="238"/>
      <c r="BJ32" s="238"/>
      <c r="BK32" s="359"/>
      <c r="BL32" s="238"/>
      <c r="BM32" s="238"/>
      <c r="BN32" s="238"/>
      <c r="BO32" s="238"/>
      <c r="BP32" s="239"/>
    </row>
    <row r="33" spans="1:68" s="348" customFormat="1" ht="15.75">
      <c r="A33" s="246" t="s">
        <v>364</v>
      </c>
      <c r="B33" s="247" t="s">
        <v>338</v>
      </c>
      <c r="C33" s="256"/>
      <c r="D33" s="513">
        <v>2</v>
      </c>
      <c r="E33" s="253"/>
      <c r="F33" s="254"/>
      <c r="G33" s="424">
        <v>6</v>
      </c>
      <c r="H33" s="242">
        <f t="shared" si="18"/>
        <v>180</v>
      </c>
      <c r="I33" s="255">
        <f t="shared" si="19"/>
        <v>60</v>
      </c>
      <c r="J33" s="488">
        <v>30</v>
      </c>
      <c r="K33" s="488"/>
      <c r="L33" s="490">
        <v>30</v>
      </c>
      <c r="M33" s="257">
        <f t="shared" si="20"/>
        <v>120</v>
      </c>
      <c r="N33" s="258"/>
      <c r="O33" s="256">
        <v>4</v>
      </c>
      <c r="P33" s="488"/>
      <c r="Q33" s="245"/>
      <c r="R33" s="245"/>
      <c r="S33" s="245"/>
      <c r="T33" s="245"/>
      <c r="U33" s="359"/>
      <c r="V33" s="359"/>
      <c r="W33" s="359"/>
      <c r="X33" s="238"/>
      <c r="Y33" s="238"/>
      <c r="Z33" s="238"/>
      <c r="AA33" s="238"/>
      <c r="AB33" s="238"/>
      <c r="AC33" s="238"/>
      <c r="AD33" s="238"/>
      <c r="AE33" s="238"/>
      <c r="AF33" s="238"/>
      <c r="AG33" s="359"/>
      <c r="AH33" s="238"/>
      <c r="AI33" s="238"/>
      <c r="AJ33" s="238"/>
      <c r="AK33" s="238"/>
      <c r="AL33" s="238"/>
      <c r="AM33" s="238"/>
      <c r="AN33" s="238"/>
      <c r="AO33" s="238"/>
      <c r="AP33" s="238"/>
      <c r="AQ33" s="359"/>
      <c r="AR33" s="238"/>
      <c r="AS33" s="238"/>
      <c r="AT33" s="238"/>
      <c r="AU33" s="238"/>
      <c r="AV33" s="238"/>
      <c r="AW33" s="238"/>
      <c r="AX33" s="238"/>
      <c r="AY33" s="238"/>
      <c r="AZ33" s="238"/>
      <c r="BA33" s="359"/>
      <c r="BB33" s="238"/>
      <c r="BC33" s="238"/>
      <c r="BD33" s="238"/>
      <c r="BE33" s="238"/>
      <c r="BF33" s="238"/>
      <c r="BG33" s="238"/>
      <c r="BH33" s="238"/>
      <c r="BI33" s="238"/>
      <c r="BJ33" s="238"/>
      <c r="BK33" s="359"/>
      <c r="BL33" s="238"/>
      <c r="BM33" s="238"/>
      <c r="BN33" s="238"/>
      <c r="BO33" s="238"/>
      <c r="BP33" s="239"/>
    </row>
    <row r="34" spans="1:68" s="348" customFormat="1" ht="16.5" thickBot="1">
      <c r="A34" s="406" t="s">
        <v>365</v>
      </c>
      <c r="B34" s="259" t="s">
        <v>457</v>
      </c>
      <c r="C34" s="331"/>
      <c r="D34" s="514">
        <v>3</v>
      </c>
      <c r="E34" s="407"/>
      <c r="F34" s="332"/>
      <c r="G34" s="425">
        <v>6</v>
      </c>
      <c r="H34" s="415">
        <f t="shared" si="18"/>
        <v>180</v>
      </c>
      <c r="I34" s="409">
        <f t="shared" si="19"/>
        <v>42</v>
      </c>
      <c r="J34" s="489">
        <v>22</v>
      </c>
      <c r="K34" s="489"/>
      <c r="L34" s="491">
        <v>20</v>
      </c>
      <c r="M34" s="333">
        <f t="shared" si="20"/>
        <v>138</v>
      </c>
      <c r="N34" s="410"/>
      <c r="O34" s="331"/>
      <c r="P34" s="489">
        <v>7</v>
      </c>
      <c r="Q34" s="245"/>
      <c r="R34" s="245"/>
      <c r="S34" s="245"/>
      <c r="T34" s="245"/>
      <c r="U34" s="359"/>
      <c r="V34" s="359"/>
      <c r="W34" s="359"/>
      <c r="X34" s="238"/>
      <c r="Y34" s="238"/>
      <c r="Z34" s="238"/>
      <c r="AA34" s="238"/>
      <c r="AB34" s="238"/>
      <c r="AC34" s="238"/>
      <c r="AD34" s="238"/>
      <c r="AE34" s="238"/>
      <c r="AF34" s="238"/>
      <c r="AG34" s="359"/>
      <c r="AH34" s="238"/>
      <c r="AI34" s="238"/>
      <c r="AJ34" s="238"/>
      <c r="AK34" s="238"/>
      <c r="AL34" s="238"/>
      <c r="AM34" s="238"/>
      <c r="AN34" s="238"/>
      <c r="AO34" s="238"/>
      <c r="AP34" s="238"/>
      <c r="AQ34" s="359"/>
      <c r="AR34" s="238"/>
      <c r="AS34" s="238"/>
      <c r="AT34" s="238"/>
      <c r="AU34" s="238"/>
      <c r="AV34" s="238"/>
      <c r="AW34" s="238"/>
      <c r="AX34" s="238"/>
      <c r="AY34" s="238"/>
      <c r="AZ34" s="238"/>
      <c r="BA34" s="359"/>
      <c r="BB34" s="238"/>
      <c r="BC34" s="238"/>
      <c r="BD34" s="238"/>
      <c r="BE34" s="238"/>
      <c r="BF34" s="238"/>
      <c r="BG34" s="238"/>
      <c r="BH34" s="238"/>
      <c r="BI34" s="238"/>
      <c r="BJ34" s="238"/>
      <c r="BK34" s="359"/>
      <c r="BL34" s="238"/>
      <c r="BM34" s="238"/>
      <c r="BN34" s="238"/>
      <c r="BO34" s="238"/>
      <c r="BP34" s="239"/>
    </row>
    <row r="35" spans="1:68" s="348" customFormat="1" ht="15.75" customHeight="1" thickBot="1">
      <c r="A35" s="882" t="s">
        <v>426</v>
      </c>
      <c r="B35" s="883"/>
      <c r="C35" s="883"/>
      <c r="D35" s="883"/>
      <c r="E35" s="883"/>
      <c r="F35" s="883"/>
      <c r="G35" s="883"/>
      <c r="H35" s="883"/>
      <c r="I35" s="883"/>
      <c r="J35" s="883"/>
      <c r="K35" s="883"/>
      <c r="L35" s="883"/>
      <c r="M35" s="883"/>
      <c r="N35" s="883"/>
      <c r="O35" s="883"/>
      <c r="P35" s="884"/>
      <c r="Q35" s="412"/>
      <c r="R35" s="245"/>
      <c r="S35" s="245"/>
      <c r="T35" s="245"/>
      <c r="U35" s="359"/>
      <c r="V35" s="359"/>
      <c r="W35" s="359"/>
      <c r="X35" s="238"/>
      <c r="Y35" s="238"/>
      <c r="Z35" s="238"/>
      <c r="AA35" s="238"/>
      <c r="AB35" s="238"/>
      <c r="AC35" s="238"/>
      <c r="AD35" s="238"/>
      <c r="AE35" s="238"/>
      <c r="AF35" s="238"/>
      <c r="AG35" s="359"/>
      <c r="AH35" s="238"/>
      <c r="AI35" s="238"/>
      <c r="AJ35" s="238"/>
      <c r="AK35" s="238"/>
      <c r="AL35" s="238"/>
      <c r="AM35" s="238"/>
      <c r="AN35" s="238"/>
      <c r="AO35" s="238"/>
      <c r="AP35" s="238"/>
      <c r="AQ35" s="359"/>
      <c r="AR35" s="238"/>
      <c r="AS35" s="238"/>
      <c r="AT35" s="238"/>
      <c r="AU35" s="238"/>
      <c r="AV35" s="238"/>
      <c r="AW35" s="238"/>
      <c r="AX35" s="238"/>
      <c r="AY35" s="238"/>
      <c r="AZ35" s="238"/>
      <c r="BA35" s="359"/>
      <c r="BB35" s="238"/>
      <c r="BC35" s="238"/>
      <c r="BD35" s="238"/>
      <c r="BE35" s="238"/>
      <c r="BF35" s="238"/>
      <c r="BG35" s="238"/>
      <c r="BH35" s="238"/>
      <c r="BI35" s="238"/>
      <c r="BJ35" s="238"/>
      <c r="BK35" s="359"/>
      <c r="BL35" s="238"/>
      <c r="BM35" s="238"/>
      <c r="BN35" s="238"/>
      <c r="BO35" s="238"/>
      <c r="BP35" s="239"/>
    </row>
    <row r="36" spans="1:68" s="348" customFormat="1" ht="31.5">
      <c r="A36" s="413" t="s">
        <v>356</v>
      </c>
      <c r="B36" s="416" t="s">
        <v>366</v>
      </c>
      <c r="C36" s="251"/>
      <c r="D36" s="512">
        <v>1</v>
      </c>
      <c r="E36" s="248"/>
      <c r="F36" s="249"/>
      <c r="G36" s="659">
        <v>6</v>
      </c>
      <c r="H36" s="241">
        <f t="shared" si="18"/>
        <v>180</v>
      </c>
      <c r="I36" s="250">
        <f t="shared" si="19"/>
        <v>46</v>
      </c>
      <c r="J36" s="487">
        <v>24</v>
      </c>
      <c r="K36" s="487"/>
      <c r="L36" s="666">
        <v>22</v>
      </c>
      <c r="M36" s="252">
        <f t="shared" si="20"/>
        <v>134</v>
      </c>
      <c r="N36" s="515">
        <v>3</v>
      </c>
      <c r="O36" s="251"/>
      <c r="P36" s="487"/>
      <c r="Q36" s="245"/>
      <c r="R36" s="245"/>
      <c r="S36" s="245"/>
      <c r="T36" s="245"/>
      <c r="U36" s="359"/>
      <c r="V36" s="359"/>
      <c r="W36" s="359"/>
      <c r="X36" s="238"/>
      <c r="Y36" s="238"/>
      <c r="Z36" s="238"/>
      <c r="AA36" s="238"/>
      <c r="AB36" s="238"/>
      <c r="AC36" s="238"/>
      <c r="AD36" s="238"/>
      <c r="AE36" s="238"/>
      <c r="AF36" s="238"/>
      <c r="AG36" s="359"/>
      <c r="AH36" s="238"/>
      <c r="AI36" s="238"/>
      <c r="AJ36" s="238"/>
      <c r="AK36" s="238"/>
      <c r="AL36" s="238"/>
      <c r="AM36" s="238"/>
      <c r="AN36" s="238"/>
      <c r="AO36" s="238"/>
      <c r="AP36" s="238"/>
      <c r="AQ36" s="359"/>
      <c r="AR36" s="238"/>
      <c r="AS36" s="238"/>
      <c r="AT36" s="238"/>
      <c r="AU36" s="238"/>
      <c r="AV36" s="238"/>
      <c r="AW36" s="238"/>
      <c r="AX36" s="238"/>
      <c r="AY36" s="238"/>
      <c r="AZ36" s="238"/>
      <c r="BA36" s="359"/>
      <c r="BB36" s="238"/>
      <c r="BC36" s="238"/>
      <c r="BD36" s="238"/>
      <c r="BE36" s="238"/>
      <c r="BF36" s="238"/>
      <c r="BG36" s="238"/>
      <c r="BH36" s="238"/>
      <c r="BI36" s="238"/>
      <c r="BJ36" s="238"/>
      <c r="BK36" s="359"/>
      <c r="BL36" s="238"/>
      <c r="BM36" s="238"/>
      <c r="BN36" s="238"/>
      <c r="BO36" s="238"/>
      <c r="BP36" s="239"/>
    </row>
    <row r="37" spans="1:68" s="348" customFormat="1" ht="31.5">
      <c r="A37" s="246" t="s">
        <v>367</v>
      </c>
      <c r="B37" s="247" t="s">
        <v>334</v>
      </c>
      <c r="C37" s="256"/>
      <c r="D37" s="513">
        <v>2</v>
      </c>
      <c r="E37" s="253"/>
      <c r="F37" s="254"/>
      <c r="G37" s="421">
        <v>6</v>
      </c>
      <c r="H37" s="241">
        <f t="shared" si="18"/>
        <v>180</v>
      </c>
      <c r="I37" s="255">
        <f t="shared" si="19"/>
        <v>60</v>
      </c>
      <c r="J37" s="488">
        <v>30</v>
      </c>
      <c r="K37" s="488"/>
      <c r="L37" s="490">
        <v>30</v>
      </c>
      <c r="M37" s="257">
        <f t="shared" si="20"/>
        <v>120</v>
      </c>
      <c r="N37" s="258"/>
      <c r="O37" s="256">
        <v>4</v>
      </c>
      <c r="P37" s="488"/>
      <c r="Q37" s="245"/>
      <c r="R37" s="245"/>
      <c r="S37" s="245"/>
      <c r="T37" s="245"/>
      <c r="U37" s="359"/>
      <c r="V37" s="359"/>
      <c r="W37" s="359"/>
      <c r="X37" s="238"/>
      <c r="Y37" s="238"/>
      <c r="Z37" s="238"/>
      <c r="AA37" s="238"/>
      <c r="AB37" s="238"/>
      <c r="AC37" s="238"/>
      <c r="AD37" s="238"/>
      <c r="AE37" s="238"/>
      <c r="AF37" s="238"/>
      <c r="AG37" s="359"/>
      <c r="AH37" s="238"/>
      <c r="AI37" s="238"/>
      <c r="AJ37" s="238"/>
      <c r="AK37" s="238"/>
      <c r="AL37" s="238"/>
      <c r="AM37" s="238"/>
      <c r="AN37" s="238"/>
      <c r="AO37" s="238"/>
      <c r="AP37" s="238"/>
      <c r="AQ37" s="359"/>
      <c r="AR37" s="238"/>
      <c r="AS37" s="238"/>
      <c r="AT37" s="238"/>
      <c r="AU37" s="238"/>
      <c r="AV37" s="238"/>
      <c r="AW37" s="238"/>
      <c r="AX37" s="238"/>
      <c r="AY37" s="238"/>
      <c r="AZ37" s="238"/>
      <c r="BA37" s="359"/>
      <c r="BB37" s="238"/>
      <c r="BC37" s="238"/>
      <c r="BD37" s="238"/>
      <c r="BE37" s="238"/>
      <c r="BF37" s="238"/>
      <c r="BG37" s="238"/>
      <c r="BH37" s="238"/>
      <c r="BI37" s="238"/>
      <c r="BJ37" s="238"/>
      <c r="BK37" s="359"/>
      <c r="BL37" s="238"/>
      <c r="BM37" s="238"/>
      <c r="BN37" s="238"/>
      <c r="BO37" s="238"/>
      <c r="BP37" s="239"/>
    </row>
    <row r="38" spans="1:68" s="348" customFormat="1" ht="31.5">
      <c r="A38" s="246" t="s">
        <v>368</v>
      </c>
      <c r="B38" s="247" t="s">
        <v>339</v>
      </c>
      <c r="C38" s="256"/>
      <c r="D38" s="513">
        <v>3</v>
      </c>
      <c r="E38" s="253"/>
      <c r="F38" s="254"/>
      <c r="G38" s="421">
        <v>6</v>
      </c>
      <c r="H38" s="241">
        <f t="shared" si="18"/>
        <v>180</v>
      </c>
      <c r="I38" s="255">
        <f t="shared" si="19"/>
        <v>42</v>
      </c>
      <c r="J38" s="488">
        <v>22</v>
      </c>
      <c r="K38" s="488"/>
      <c r="L38" s="490">
        <v>20</v>
      </c>
      <c r="M38" s="257">
        <f t="shared" si="20"/>
        <v>138</v>
      </c>
      <c r="N38" s="258"/>
      <c r="O38" s="256"/>
      <c r="P38" s="488">
        <v>7</v>
      </c>
      <c r="Q38" s="245"/>
      <c r="R38" s="245"/>
      <c r="S38" s="245"/>
      <c r="T38" s="245"/>
      <c r="U38" s="359"/>
      <c r="V38" s="359"/>
      <c r="W38" s="359"/>
      <c r="X38" s="238"/>
      <c r="Y38" s="238"/>
      <c r="Z38" s="238"/>
      <c r="AA38" s="238"/>
      <c r="AB38" s="238"/>
      <c r="AC38" s="238"/>
      <c r="AD38" s="238"/>
      <c r="AE38" s="238"/>
      <c r="AF38" s="238"/>
      <c r="AG38" s="359"/>
      <c r="AH38" s="238"/>
      <c r="AI38" s="238"/>
      <c r="AJ38" s="238"/>
      <c r="AK38" s="238"/>
      <c r="AL38" s="238"/>
      <c r="AM38" s="238"/>
      <c r="AN38" s="238"/>
      <c r="AO38" s="238"/>
      <c r="AP38" s="238"/>
      <c r="AQ38" s="359"/>
      <c r="AR38" s="238"/>
      <c r="AS38" s="238"/>
      <c r="AT38" s="238"/>
      <c r="AU38" s="238"/>
      <c r="AV38" s="238"/>
      <c r="AW38" s="238"/>
      <c r="AX38" s="238"/>
      <c r="AY38" s="238"/>
      <c r="AZ38" s="238"/>
      <c r="BA38" s="359"/>
      <c r="BB38" s="238"/>
      <c r="BC38" s="238"/>
      <c r="BD38" s="238"/>
      <c r="BE38" s="238"/>
      <c r="BF38" s="238"/>
      <c r="BG38" s="238"/>
      <c r="BH38" s="238"/>
      <c r="BI38" s="238"/>
      <c r="BJ38" s="238"/>
      <c r="BK38" s="359"/>
      <c r="BL38" s="238"/>
      <c r="BM38" s="238"/>
      <c r="BN38" s="238"/>
      <c r="BO38" s="238"/>
      <c r="BP38" s="239"/>
    </row>
    <row r="39" spans="1:68" s="348" customFormat="1" ht="15.75">
      <c r="A39" s="246" t="s">
        <v>369</v>
      </c>
      <c r="B39" s="260" t="s">
        <v>318</v>
      </c>
      <c r="C39" s="256"/>
      <c r="D39" s="513">
        <v>2</v>
      </c>
      <c r="E39" s="253"/>
      <c r="F39" s="254"/>
      <c r="G39" s="421">
        <v>6</v>
      </c>
      <c r="H39" s="241">
        <f t="shared" si="18"/>
        <v>180</v>
      </c>
      <c r="I39" s="255">
        <f t="shared" si="19"/>
        <v>60</v>
      </c>
      <c r="J39" s="488">
        <v>30</v>
      </c>
      <c r="K39" s="488"/>
      <c r="L39" s="490">
        <v>30</v>
      </c>
      <c r="M39" s="257">
        <f t="shared" si="20"/>
        <v>120</v>
      </c>
      <c r="N39" s="258"/>
      <c r="O39" s="256">
        <v>4</v>
      </c>
      <c r="P39" s="488"/>
      <c r="Q39" s="245"/>
      <c r="R39" s="245"/>
      <c r="S39" s="245"/>
      <c r="T39" s="245"/>
      <c r="U39" s="359"/>
      <c r="V39" s="359"/>
      <c r="W39" s="359"/>
      <c r="X39" s="238"/>
      <c r="Y39" s="238"/>
      <c r="Z39" s="238"/>
      <c r="AA39" s="238"/>
      <c r="AB39" s="238"/>
      <c r="AC39" s="238"/>
      <c r="AD39" s="238"/>
      <c r="AE39" s="238"/>
      <c r="AF39" s="238"/>
      <c r="AG39" s="359"/>
      <c r="AH39" s="238"/>
      <c r="AI39" s="238"/>
      <c r="AJ39" s="238"/>
      <c r="AK39" s="238"/>
      <c r="AL39" s="238"/>
      <c r="AM39" s="238"/>
      <c r="AN39" s="238"/>
      <c r="AO39" s="238"/>
      <c r="AP39" s="238"/>
      <c r="AQ39" s="359"/>
      <c r="AR39" s="238"/>
      <c r="AS39" s="238"/>
      <c r="AT39" s="238"/>
      <c r="AU39" s="238"/>
      <c r="AV39" s="238"/>
      <c r="AW39" s="238"/>
      <c r="AX39" s="238"/>
      <c r="AY39" s="238"/>
      <c r="AZ39" s="238"/>
      <c r="BA39" s="359"/>
      <c r="BB39" s="238"/>
      <c r="BC39" s="238"/>
      <c r="BD39" s="238"/>
      <c r="BE39" s="238"/>
      <c r="BF39" s="238"/>
      <c r="BG39" s="238"/>
      <c r="BH39" s="238"/>
      <c r="BI39" s="238"/>
      <c r="BJ39" s="238"/>
      <c r="BK39" s="359"/>
      <c r="BL39" s="238"/>
      <c r="BM39" s="238"/>
      <c r="BN39" s="238"/>
      <c r="BO39" s="238"/>
      <c r="BP39" s="239"/>
    </row>
    <row r="40" spans="1:68" s="348" customFormat="1" ht="32.25" thickBot="1">
      <c r="A40" s="406" t="s">
        <v>370</v>
      </c>
      <c r="B40" s="247" t="s">
        <v>371</v>
      </c>
      <c r="C40" s="331"/>
      <c r="D40" s="514">
        <v>3</v>
      </c>
      <c r="E40" s="407"/>
      <c r="F40" s="332"/>
      <c r="G40" s="422">
        <v>6</v>
      </c>
      <c r="H40" s="408">
        <f t="shared" si="18"/>
        <v>180</v>
      </c>
      <c r="I40" s="409">
        <f t="shared" si="19"/>
        <v>42</v>
      </c>
      <c r="J40" s="489">
        <v>22</v>
      </c>
      <c r="K40" s="489"/>
      <c r="L40" s="491">
        <v>20</v>
      </c>
      <c r="M40" s="333">
        <f t="shared" si="20"/>
        <v>138</v>
      </c>
      <c r="N40" s="410"/>
      <c r="O40" s="331"/>
      <c r="P40" s="489">
        <v>7</v>
      </c>
      <c r="Q40" s="245"/>
      <c r="R40" s="245"/>
      <c r="S40" s="245"/>
      <c r="T40" s="245"/>
      <c r="U40" s="359"/>
      <c r="V40" s="359"/>
      <c r="W40" s="359"/>
      <c r="X40" s="238"/>
      <c r="Y40" s="238"/>
      <c r="Z40" s="238"/>
      <c r="AA40" s="238"/>
      <c r="AB40" s="238"/>
      <c r="AC40" s="238"/>
      <c r="AD40" s="238"/>
      <c r="AE40" s="238"/>
      <c r="AF40" s="238"/>
      <c r="AG40" s="359"/>
      <c r="AH40" s="238"/>
      <c r="AI40" s="238"/>
      <c r="AJ40" s="238"/>
      <c r="AK40" s="238"/>
      <c r="AL40" s="238"/>
      <c r="AM40" s="238"/>
      <c r="AN40" s="238"/>
      <c r="AO40" s="238"/>
      <c r="AP40" s="238"/>
      <c r="AQ40" s="359"/>
      <c r="AR40" s="238"/>
      <c r="AS40" s="238"/>
      <c r="AT40" s="238"/>
      <c r="AU40" s="238"/>
      <c r="AV40" s="238"/>
      <c r="AW40" s="238"/>
      <c r="AX40" s="238"/>
      <c r="AY40" s="238"/>
      <c r="AZ40" s="238"/>
      <c r="BA40" s="359"/>
      <c r="BB40" s="238"/>
      <c r="BC40" s="238"/>
      <c r="BD40" s="238"/>
      <c r="BE40" s="238"/>
      <c r="BF40" s="238"/>
      <c r="BG40" s="238"/>
      <c r="BH40" s="238"/>
      <c r="BI40" s="238"/>
      <c r="BJ40" s="238"/>
      <c r="BK40" s="359"/>
      <c r="BL40" s="238"/>
      <c r="BM40" s="238"/>
      <c r="BN40" s="238"/>
      <c r="BO40" s="238"/>
      <c r="BP40" s="239"/>
    </row>
    <row r="41" spans="1:68" s="348" customFormat="1" ht="15.75" customHeight="1" thickBot="1">
      <c r="A41" s="882" t="s">
        <v>372</v>
      </c>
      <c r="B41" s="883"/>
      <c r="C41" s="883"/>
      <c r="D41" s="883"/>
      <c r="E41" s="883"/>
      <c r="F41" s="883"/>
      <c r="G41" s="883"/>
      <c r="H41" s="883"/>
      <c r="I41" s="883"/>
      <c r="J41" s="883"/>
      <c r="K41" s="883"/>
      <c r="L41" s="883"/>
      <c r="M41" s="883"/>
      <c r="N41" s="883"/>
      <c r="O41" s="883"/>
      <c r="P41" s="884"/>
      <c r="Q41" s="412"/>
      <c r="R41" s="245"/>
      <c r="S41" s="245"/>
      <c r="T41" s="245"/>
      <c r="U41" s="359"/>
      <c r="V41" s="359"/>
      <c r="W41" s="359"/>
      <c r="X41" s="238"/>
      <c r="Y41" s="238"/>
      <c r="Z41" s="238"/>
      <c r="AA41" s="238"/>
      <c r="AB41" s="238"/>
      <c r="AC41" s="238"/>
      <c r="AD41" s="238"/>
      <c r="AE41" s="238"/>
      <c r="AF41" s="238"/>
      <c r="AG41" s="359"/>
      <c r="AH41" s="238"/>
      <c r="AI41" s="238"/>
      <c r="AJ41" s="238"/>
      <c r="AK41" s="238"/>
      <c r="AL41" s="238"/>
      <c r="AM41" s="238"/>
      <c r="AN41" s="238"/>
      <c r="AO41" s="238"/>
      <c r="AP41" s="238"/>
      <c r="AQ41" s="359"/>
      <c r="AR41" s="238"/>
      <c r="AS41" s="238"/>
      <c r="AT41" s="238"/>
      <c r="AU41" s="238"/>
      <c r="AV41" s="238"/>
      <c r="AW41" s="238"/>
      <c r="AX41" s="238"/>
      <c r="AY41" s="238"/>
      <c r="AZ41" s="238"/>
      <c r="BA41" s="359"/>
      <c r="BB41" s="238"/>
      <c r="BC41" s="238"/>
      <c r="BD41" s="238"/>
      <c r="BE41" s="238"/>
      <c r="BF41" s="238"/>
      <c r="BG41" s="238"/>
      <c r="BH41" s="238"/>
      <c r="BI41" s="238"/>
      <c r="BJ41" s="238"/>
      <c r="BK41" s="359"/>
      <c r="BL41" s="238"/>
      <c r="BM41" s="238"/>
      <c r="BN41" s="238"/>
      <c r="BO41" s="238"/>
      <c r="BP41" s="239"/>
    </row>
    <row r="42" spans="1:68" s="348" customFormat="1" ht="31.5">
      <c r="A42" s="413" t="s">
        <v>357</v>
      </c>
      <c r="B42" s="414" t="s">
        <v>373</v>
      </c>
      <c r="C42" s="251"/>
      <c r="D42" s="512">
        <v>1</v>
      </c>
      <c r="E42" s="248"/>
      <c r="F42" s="249"/>
      <c r="G42" s="659">
        <v>6</v>
      </c>
      <c r="H42" s="241">
        <f t="shared" si="18"/>
        <v>180</v>
      </c>
      <c r="I42" s="250">
        <f t="shared" si="19"/>
        <v>46</v>
      </c>
      <c r="J42" s="487">
        <v>24</v>
      </c>
      <c r="K42" s="487"/>
      <c r="L42" s="666">
        <v>22</v>
      </c>
      <c r="M42" s="252">
        <f t="shared" si="20"/>
        <v>134</v>
      </c>
      <c r="N42" s="515">
        <v>3</v>
      </c>
      <c r="O42" s="251"/>
      <c r="P42" s="487"/>
      <c r="Q42" s="245"/>
      <c r="R42" s="245"/>
      <c r="S42" s="245"/>
      <c r="T42" s="245"/>
      <c r="U42" s="359"/>
      <c r="V42" s="359"/>
      <c r="W42" s="359"/>
      <c r="X42" s="238"/>
      <c r="Y42" s="238"/>
      <c r="Z42" s="238"/>
      <c r="AA42" s="238"/>
      <c r="AB42" s="238"/>
      <c r="AC42" s="238"/>
      <c r="AD42" s="238"/>
      <c r="AE42" s="238"/>
      <c r="AF42" s="238"/>
      <c r="AG42" s="359"/>
      <c r="AH42" s="238"/>
      <c r="AI42" s="238"/>
      <c r="AJ42" s="238"/>
      <c r="AK42" s="238"/>
      <c r="AL42" s="238"/>
      <c r="AM42" s="238"/>
      <c r="AN42" s="238"/>
      <c r="AO42" s="238"/>
      <c r="AP42" s="238"/>
      <c r="AQ42" s="359"/>
      <c r="AR42" s="238"/>
      <c r="AS42" s="238"/>
      <c r="AT42" s="238"/>
      <c r="AU42" s="238"/>
      <c r="AV42" s="238"/>
      <c r="AW42" s="238"/>
      <c r="AX42" s="238"/>
      <c r="AY42" s="238"/>
      <c r="AZ42" s="238"/>
      <c r="BA42" s="359"/>
      <c r="BB42" s="238"/>
      <c r="BC42" s="238"/>
      <c r="BD42" s="238"/>
      <c r="BE42" s="238"/>
      <c r="BF42" s="238"/>
      <c r="BG42" s="238"/>
      <c r="BH42" s="238"/>
      <c r="BI42" s="238"/>
      <c r="BJ42" s="238"/>
      <c r="BK42" s="359"/>
      <c r="BL42" s="238"/>
      <c r="BM42" s="238"/>
      <c r="BN42" s="238"/>
      <c r="BO42" s="238"/>
      <c r="BP42" s="239"/>
    </row>
    <row r="43" spans="1:68" s="348" customFormat="1" ht="31.5">
      <c r="A43" s="246" t="s">
        <v>374</v>
      </c>
      <c r="B43" s="247" t="s">
        <v>335</v>
      </c>
      <c r="C43" s="256"/>
      <c r="D43" s="513">
        <v>2</v>
      </c>
      <c r="E43" s="253"/>
      <c r="F43" s="254"/>
      <c r="G43" s="421">
        <v>6</v>
      </c>
      <c r="H43" s="241">
        <f t="shared" si="18"/>
        <v>180</v>
      </c>
      <c r="I43" s="255">
        <f t="shared" si="19"/>
        <v>60</v>
      </c>
      <c r="J43" s="488">
        <v>30</v>
      </c>
      <c r="K43" s="488"/>
      <c r="L43" s="490">
        <v>30</v>
      </c>
      <c r="M43" s="257">
        <f t="shared" si="20"/>
        <v>120</v>
      </c>
      <c r="N43" s="258"/>
      <c r="O43" s="256">
        <v>4</v>
      </c>
      <c r="P43" s="488"/>
      <c r="Q43" s="245"/>
      <c r="R43" s="245"/>
      <c r="S43" s="245"/>
      <c r="T43" s="245"/>
      <c r="U43" s="359"/>
      <c r="V43" s="359"/>
      <c r="W43" s="359"/>
      <c r="X43" s="238"/>
      <c r="Y43" s="238"/>
      <c r="Z43" s="238"/>
      <c r="AA43" s="238"/>
      <c r="AB43" s="238"/>
      <c r="AC43" s="238"/>
      <c r="AD43" s="238"/>
      <c r="AE43" s="238"/>
      <c r="AF43" s="238"/>
      <c r="AG43" s="359"/>
      <c r="AH43" s="238"/>
      <c r="AI43" s="238"/>
      <c r="AJ43" s="238"/>
      <c r="AK43" s="238"/>
      <c r="AL43" s="238"/>
      <c r="AM43" s="238"/>
      <c r="AN43" s="238"/>
      <c r="AO43" s="238"/>
      <c r="AP43" s="238"/>
      <c r="AQ43" s="359"/>
      <c r="AR43" s="238"/>
      <c r="AS43" s="238"/>
      <c r="AT43" s="238"/>
      <c r="AU43" s="238"/>
      <c r="AV43" s="238"/>
      <c r="AW43" s="238"/>
      <c r="AX43" s="238"/>
      <c r="AY43" s="238"/>
      <c r="AZ43" s="238"/>
      <c r="BA43" s="359"/>
      <c r="BB43" s="238"/>
      <c r="BC43" s="238"/>
      <c r="BD43" s="238"/>
      <c r="BE43" s="238"/>
      <c r="BF43" s="238"/>
      <c r="BG43" s="238"/>
      <c r="BH43" s="238"/>
      <c r="BI43" s="238"/>
      <c r="BJ43" s="238"/>
      <c r="BK43" s="359"/>
      <c r="BL43" s="238"/>
      <c r="BM43" s="238"/>
      <c r="BN43" s="238"/>
      <c r="BO43" s="238"/>
      <c r="BP43" s="239"/>
    </row>
    <row r="44" spans="1:68" s="348" customFormat="1" ht="17.25" customHeight="1">
      <c r="A44" s="246" t="s">
        <v>375</v>
      </c>
      <c r="B44" s="260" t="s">
        <v>317</v>
      </c>
      <c r="C44" s="256"/>
      <c r="D44" s="513">
        <v>3</v>
      </c>
      <c r="E44" s="253"/>
      <c r="F44" s="254"/>
      <c r="G44" s="421">
        <v>6</v>
      </c>
      <c r="H44" s="241">
        <f t="shared" si="18"/>
        <v>180</v>
      </c>
      <c r="I44" s="255">
        <f t="shared" si="19"/>
        <v>42</v>
      </c>
      <c r="J44" s="488">
        <v>22</v>
      </c>
      <c r="K44" s="488"/>
      <c r="L44" s="490">
        <v>20</v>
      </c>
      <c r="M44" s="257">
        <f t="shared" si="20"/>
        <v>138</v>
      </c>
      <c r="N44" s="258"/>
      <c r="O44" s="256"/>
      <c r="P44" s="488">
        <v>7</v>
      </c>
      <c r="Q44" s="245"/>
      <c r="R44" s="245"/>
      <c r="S44" s="245"/>
      <c r="T44" s="245"/>
      <c r="U44" s="359"/>
      <c r="V44" s="359"/>
      <c r="W44" s="359"/>
      <c r="X44" s="238"/>
      <c r="Y44" s="238"/>
      <c r="Z44" s="238"/>
      <c r="AA44" s="238"/>
      <c r="AB44" s="238"/>
      <c r="AC44" s="238"/>
      <c r="AD44" s="238"/>
      <c r="AE44" s="238"/>
      <c r="AF44" s="238"/>
      <c r="AG44" s="359"/>
      <c r="AH44" s="238"/>
      <c r="AI44" s="238"/>
      <c r="AJ44" s="238"/>
      <c r="AK44" s="238"/>
      <c r="AL44" s="238"/>
      <c r="AM44" s="238"/>
      <c r="AN44" s="238"/>
      <c r="AO44" s="238"/>
      <c r="AP44" s="238"/>
      <c r="AQ44" s="359"/>
      <c r="AR44" s="238"/>
      <c r="AS44" s="238"/>
      <c r="AT44" s="238"/>
      <c r="AU44" s="238"/>
      <c r="AV44" s="238"/>
      <c r="AW44" s="238"/>
      <c r="AX44" s="238"/>
      <c r="AY44" s="238"/>
      <c r="AZ44" s="238"/>
      <c r="BA44" s="359"/>
      <c r="BB44" s="238"/>
      <c r="BC44" s="238"/>
      <c r="BD44" s="238"/>
      <c r="BE44" s="238"/>
      <c r="BF44" s="238"/>
      <c r="BG44" s="238"/>
      <c r="BH44" s="238"/>
      <c r="BI44" s="238"/>
      <c r="BJ44" s="238"/>
      <c r="BK44" s="359"/>
      <c r="BL44" s="238"/>
      <c r="BM44" s="238"/>
      <c r="BN44" s="238"/>
      <c r="BO44" s="238"/>
      <c r="BP44" s="239"/>
    </row>
    <row r="45" spans="1:68" s="348" customFormat="1" ht="31.5">
      <c r="A45" s="246" t="s">
        <v>376</v>
      </c>
      <c r="B45" s="260" t="s">
        <v>340</v>
      </c>
      <c r="C45" s="256"/>
      <c r="D45" s="513">
        <v>2</v>
      </c>
      <c r="E45" s="253"/>
      <c r="F45" s="254"/>
      <c r="G45" s="421">
        <v>6</v>
      </c>
      <c r="H45" s="241">
        <f t="shared" si="18"/>
        <v>180</v>
      </c>
      <c r="I45" s="255">
        <f t="shared" si="19"/>
        <v>60</v>
      </c>
      <c r="J45" s="488">
        <v>30</v>
      </c>
      <c r="K45" s="488"/>
      <c r="L45" s="490">
        <v>30</v>
      </c>
      <c r="M45" s="257">
        <f t="shared" si="20"/>
        <v>120</v>
      </c>
      <c r="N45" s="258"/>
      <c r="O45" s="256">
        <v>4</v>
      </c>
      <c r="P45" s="488"/>
      <c r="Q45" s="245"/>
      <c r="R45" s="245"/>
      <c r="S45" s="245"/>
      <c r="T45" s="245"/>
      <c r="U45" s="359"/>
      <c r="V45" s="359"/>
      <c r="W45" s="359"/>
      <c r="X45" s="238"/>
      <c r="Y45" s="238"/>
      <c r="Z45" s="238"/>
      <c r="AA45" s="238"/>
      <c r="AB45" s="238"/>
      <c r="AC45" s="238"/>
      <c r="AD45" s="238"/>
      <c r="AE45" s="238"/>
      <c r="AF45" s="238"/>
      <c r="AG45" s="359"/>
      <c r="AH45" s="238"/>
      <c r="AI45" s="238"/>
      <c r="AJ45" s="238"/>
      <c r="AK45" s="238"/>
      <c r="AL45" s="238"/>
      <c r="AM45" s="238"/>
      <c r="AN45" s="238"/>
      <c r="AO45" s="238"/>
      <c r="AP45" s="238"/>
      <c r="AQ45" s="359"/>
      <c r="AR45" s="238"/>
      <c r="AS45" s="238"/>
      <c r="AT45" s="238"/>
      <c r="AU45" s="238"/>
      <c r="AV45" s="238"/>
      <c r="AW45" s="238"/>
      <c r="AX45" s="238"/>
      <c r="AY45" s="238"/>
      <c r="AZ45" s="238"/>
      <c r="BA45" s="359"/>
      <c r="BB45" s="238"/>
      <c r="BC45" s="238"/>
      <c r="BD45" s="238"/>
      <c r="BE45" s="238"/>
      <c r="BF45" s="238"/>
      <c r="BG45" s="238"/>
      <c r="BH45" s="238"/>
      <c r="BI45" s="238"/>
      <c r="BJ45" s="238"/>
      <c r="BK45" s="359"/>
      <c r="BL45" s="238"/>
      <c r="BM45" s="238"/>
      <c r="BN45" s="238"/>
      <c r="BO45" s="238"/>
      <c r="BP45" s="239"/>
    </row>
    <row r="46" spans="1:68" s="220" customFormat="1" ht="32.25" thickBot="1">
      <c r="A46" s="406" t="s">
        <v>377</v>
      </c>
      <c r="B46" s="259" t="s">
        <v>323</v>
      </c>
      <c r="C46" s="331"/>
      <c r="D46" s="514">
        <v>3</v>
      </c>
      <c r="E46" s="407"/>
      <c r="F46" s="332"/>
      <c r="G46" s="423">
        <v>6</v>
      </c>
      <c r="H46" s="408">
        <f t="shared" si="18"/>
        <v>180</v>
      </c>
      <c r="I46" s="409">
        <f>SUM(J46:L46)</f>
        <v>42</v>
      </c>
      <c r="J46" s="667">
        <v>22</v>
      </c>
      <c r="K46" s="489"/>
      <c r="L46" s="491">
        <v>20</v>
      </c>
      <c r="M46" s="333">
        <f>H46-I46</f>
        <v>138</v>
      </c>
      <c r="N46" s="410"/>
      <c r="O46" s="331"/>
      <c r="P46" s="489">
        <v>7</v>
      </c>
      <c r="Q46" s="245"/>
      <c r="R46" s="245"/>
      <c r="S46" s="245"/>
      <c r="T46" s="245"/>
      <c r="U46" s="359"/>
      <c r="V46" s="359"/>
      <c r="W46" s="359"/>
      <c r="X46" s="238" t="str">
        <f>IF(ISERROR(SEARCH(X$8,#REF!,1)),"-",IF(COUNTIF(#REF!,X$8)=1,1,IF(ISERROR(SEARCH(CONCATENATE(X$8,","),#REF!,1)),IF(ISERROR(SEARCH(CONCATENATE(",",X$8),#REF!,1)),"-",1),1)))</f>
        <v>-</v>
      </c>
      <c r="Y46" s="238" t="str">
        <f>IF(ISERROR(SEARCH(Y$8,#REF!,1)),"-",IF(COUNTIF(#REF!,Y$8)=1,1,IF(ISERROR(SEARCH(CONCATENATE(Y$8,","),#REF!,1)),IF(ISERROR(SEARCH(CONCATENATE(",",Y$8),#REF!,1)),"-",1),1)))</f>
        <v>-</v>
      </c>
      <c r="Z46" s="238" t="str">
        <f>IF(ISERROR(SEARCH(Z$8,#REF!,1)),"-",IF(COUNTIF(#REF!,Z$8)=1,1,IF(ISERROR(SEARCH(CONCATENATE(Z$8,","),#REF!,1)),IF(ISERROR(SEARCH(CONCATENATE(",",Z$8),#REF!,1)),"-",1),1)))</f>
        <v>-</v>
      </c>
      <c r="AA46" s="238" t="str">
        <f>IF(ISERROR(SEARCH(AA$8,#REF!,1)),"-",IF(COUNTIF(#REF!,AA$8)=1,1,IF(ISERROR(SEARCH(CONCATENATE(AA$8,","),#REF!,1)),IF(ISERROR(SEARCH(CONCATENATE(",",AA$8),#REF!,1)),"-",1),1)))</f>
        <v>-</v>
      </c>
      <c r="AB46" s="238" t="str">
        <f>IF(ISERROR(SEARCH(AB$8,#REF!,1)),"-",IF(COUNTIF(#REF!,AB$8)=1,1,IF(ISERROR(SEARCH(CONCATENATE(AB$8,","),#REF!,1)),IF(ISERROR(SEARCH(CONCATENATE(",",AB$8),#REF!,1)),"-",1),1)))</f>
        <v>-</v>
      </c>
      <c r="AC46" s="238" t="str">
        <f>IF(ISERROR(SEARCH(AC$8,#REF!,1)),"-",IF(COUNTIF(#REF!,AC$8)=1,1,IF(ISERROR(SEARCH(CONCATENATE(AC$8,","),#REF!,1)),IF(ISERROR(SEARCH(CONCATENATE(",",AC$8),#REF!,1)),"-",1),1)))</f>
        <v>-</v>
      </c>
      <c r="AD46" s="238" t="str">
        <f>IF(ISERROR(SEARCH(AD$8,#REF!,1)),"-",IF(COUNTIF(#REF!,AD$8)=1,1,IF(ISERROR(SEARCH(CONCATENATE(AD$8,","),#REF!,1)),IF(ISERROR(SEARCH(CONCATENATE(",",AD$8),#REF!,1)),"-",1),1)))</f>
        <v>-</v>
      </c>
      <c r="AE46" s="238" t="str">
        <f>IF(ISERROR(SEARCH(AE$8,#REF!,1)),"-",IF(COUNTIF(#REF!,AE$8)=1,1,IF(ISERROR(SEARCH(CONCATENATE(AE$8,","),#REF!,1)),IF(ISERROR(SEARCH(CONCATENATE(",",AE$8),#REF!,1)),"-",1),1)))</f>
        <v>-</v>
      </c>
      <c r="AF46" s="238" t="str">
        <f>IF(ISERROR(SEARCH(AF$8,#REF!,1)),"-",IF(COUNTIF(#REF!,AF$8)=1,1,IF(ISERROR(SEARCH(CONCATENATE(AF$8,","),#REF!,1)),IF(ISERROR(SEARCH(CONCATENATE(",",AF$8),#REF!,1)),"-",1),1)))</f>
        <v>-</v>
      </c>
      <c r="AG46" s="359"/>
      <c r="AH46" s="238" t="str">
        <f>IF(ISERROR(SEARCH(AH$8,#REF!,1)),"-",IF(COUNTIF(#REF!,AH$8)=1,1,IF(ISERROR(SEARCH(CONCATENATE(AH$8,","),#REF!,1)),IF(ISERROR(SEARCH(CONCATENATE(",",AH$8),#REF!,1)),"-",1),1)))</f>
        <v>-</v>
      </c>
      <c r="AI46" s="238" t="str">
        <f>IF(ISERROR(SEARCH(AI$8,#REF!,1)),"-",IF(COUNTIF(#REF!,AI$8)=1,1,IF(ISERROR(SEARCH(CONCATENATE(AI$8,","),#REF!,1)),IF(ISERROR(SEARCH(CONCATENATE(",",AI$8),#REF!,1)),"-",1),1)))</f>
        <v>-</v>
      </c>
      <c r="AJ46" s="238" t="str">
        <f>IF(ISERROR(SEARCH(AJ$8,#REF!,1)),"-",IF(COUNTIF(#REF!,AJ$8)=1,1,IF(ISERROR(SEARCH(CONCATENATE(AJ$8,","),#REF!,1)),IF(ISERROR(SEARCH(CONCATENATE(",",AJ$8),#REF!,1)),"-",1),1)))</f>
        <v>-</v>
      </c>
      <c r="AK46" s="238" t="str">
        <f>IF(ISERROR(SEARCH(AK$8,#REF!,1)),"-",IF(COUNTIF(#REF!,AK$8)=1,1,IF(ISERROR(SEARCH(CONCATENATE(AK$8,","),#REF!,1)),IF(ISERROR(SEARCH(CONCATENATE(",",AK$8),#REF!,1)),"-",1),1)))</f>
        <v>-</v>
      </c>
      <c r="AL46" s="238" t="str">
        <f>IF(ISERROR(SEARCH(AL$8,#REF!,1)),"-",IF(COUNTIF(#REF!,AL$8)=1,1,IF(ISERROR(SEARCH(CONCATENATE(AL$8,","),#REF!,1)),IF(ISERROR(SEARCH(CONCATENATE(",",AL$8),#REF!,1)),"-",1),1)))</f>
        <v>-</v>
      </c>
      <c r="AM46" s="238" t="str">
        <f>IF(ISERROR(SEARCH(AM$8,#REF!,1)),"-",IF(COUNTIF(#REF!,AM$8)=1,1,IF(ISERROR(SEARCH(CONCATENATE(AM$8,","),#REF!,1)),IF(ISERROR(SEARCH(CONCATENATE(",",AM$8),#REF!,1)),"-",1),1)))</f>
        <v>-</v>
      </c>
      <c r="AN46" s="238" t="str">
        <f>IF(ISERROR(SEARCH(AN$8,#REF!,1)),"-",IF(COUNTIF(#REF!,AN$8)=1,1,IF(ISERROR(SEARCH(CONCATENATE(AN$8,","),#REF!,1)),IF(ISERROR(SEARCH(CONCATENATE(",",AN$8),#REF!,1)),"-",1),1)))</f>
        <v>-</v>
      </c>
      <c r="AO46" s="238" t="str">
        <f>IF(ISERROR(SEARCH(AO$8,#REF!,1)),"-",IF(COUNTIF(#REF!,AO$8)=1,1,IF(ISERROR(SEARCH(CONCATENATE(AO$8,","),#REF!,1)),IF(ISERROR(SEARCH(CONCATENATE(",",AO$8),#REF!,1)),"-",1),1)))</f>
        <v>-</v>
      </c>
      <c r="AP46" s="238" t="str">
        <f>IF(ISERROR(SEARCH(AP$8,#REF!,1)),"-",IF(COUNTIF(#REF!,AP$8)=1,1,IF(ISERROR(SEARCH(CONCATENATE(AP$8,","),#REF!,1)),IF(ISERROR(SEARCH(CONCATENATE(",",AP$8),#REF!,1)),"-",1),1)))</f>
        <v>-</v>
      </c>
      <c r="AQ46" s="359"/>
      <c r="AR46" s="238" t="str">
        <f>IF(ISERROR(SEARCH(AR$8,#REF!,1)),"-",IF(COUNTIF(#REF!,AR$8)=1,1,IF(ISERROR(SEARCH(CONCATENATE(AR$8,","),#REF!,1)),IF(ISERROR(SEARCH(CONCATENATE(",",AR$8),#REF!,1)),"-",1),1)))</f>
        <v>-</v>
      </c>
      <c r="AS46" s="238" t="str">
        <f>IF(ISERROR(SEARCH(AS$8,#REF!,1)),"-",IF(COUNTIF(#REF!,AS$8)=1,1,IF(ISERROR(SEARCH(CONCATENATE(AS$8,","),#REF!,1)),IF(ISERROR(SEARCH(CONCATENATE(",",AS$8),#REF!,1)),"-",1),1)))</f>
        <v>-</v>
      </c>
      <c r="AT46" s="238" t="str">
        <f>IF(ISERROR(SEARCH(AT$8,#REF!,1)),"-",IF(COUNTIF(#REF!,AT$8)=1,1,IF(ISERROR(SEARCH(CONCATENATE(AT$8,","),#REF!,1)),IF(ISERROR(SEARCH(CONCATENATE(",",AT$8),#REF!,1)),"-",1),1)))</f>
        <v>-</v>
      </c>
      <c r="AU46" s="238" t="str">
        <f>IF(ISERROR(SEARCH(AU$8,#REF!,1)),"-",IF(COUNTIF(#REF!,AU$8)=1,1,IF(ISERROR(SEARCH(CONCATENATE(AU$8,","),#REF!,1)),IF(ISERROR(SEARCH(CONCATENATE(",",AU$8),#REF!,1)),"-",1),1)))</f>
        <v>-</v>
      </c>
      <c r="AV46" s="238" t="str">
        <f>IF(ISERROR(SEARCH(AV$8,#REF!,1)),"-",IF(COUNTIF(#REF!,AV$8)=1,1,IF(ISERROR(SEARCH(CONCATENATE(AV$8,","),#REF!,1)),IF(ISERROR(SEARCH(CONCATENATE(",",AV$8),#REF!,1)),"-",1),1)))</f>
        <v>-</v>
      </c>
      <c r="AW46" s="238" t="str">
        <f>IF(ISERROR(SEARCH(AW$8,#REF!,1)),"-",IF(COUNTIF(#REF!,AW$8)=1,1,IF(ISERROR(SEARCH(CONCATENATE(AW$8,","),#REF!,1)),IF(ISERROR(SEARCH(CONCATENATE(",",AW$8),#REF!,1)),"-",1),1)))</f>
        <v>-</v>
      </c>
      <c r="AX46" s="238" t="str">
        <f>IF(ISERROR(SEARCH(AX$8,#REF!,1)),"-",IF(COUNTIF(#REF!,AX$8)=1,1,IF(ISERROR(SEARCH(CONCATENATE(AX$8,","),#REF!,1)),IF(ISERROR(SEARCH(CONCATENATE(",",AX$8),#REF!,1)),"-",1),1)))</f>
        <v>-</v>
      </c>
      <c r="AY46" s="238" t="str">
        <f>IF(ISERROR(SEARCH(AY$8,#REF!,1)),"-",IF(COUNTIF(#REF!,AY$8)=1,1,IF(ISERROR(SEARCH(CONCATENATE(AY$8,","),#REF!,1)),IF(ISERROR(SEARCH(CONCATENATE(",",AY$8),#REF!,1)),"-",1),1)))</f>
        <v>-</v>
      </c>
      <c r="AZ46" s="238" t="str">
        <f>IF(ISERROR(SEARCH(AZ$8,#REF!,1)),"-",IF(COUNTIF(#REF!,AZ$8)=1,1,IF(ISERROR(SEARCH(CONCATENATE(AZ$8,","),#REF!,1)),IF(ISERROR(SEARCH(CONCATENATE(",",AZ$8),#REF!,1)),"-",1),1)))</f>
        <v>-</v>
      </c>
      <c r="BA46" s="359"/>
      <c r="BB46" s="238" t="str">
        <f>IF(ISERROR(SEARCH(BB$8,#REF!,1)),"-",IF(COUNTIF(#REF!,BB$8)=1,1,IF(ISERROR(SEARCH(CONCATENATE(BB$8,","),#REF!,1)),IF(ISERROR(SEARCH(CONCATENATE(",",BB$8),#REF!,1)),"-",1),1)))</f>
        <v>-</v>
      </c>
      <c r="BC46" s="238" t="str">
        <f>IF(ISERROR(SEARCH(BC$8,#REF!,1)),"-",IF(COUNTIF(#REF!,BC$8)=1,1,IF(ISERROR(SEARCH(CONCATENATE(BC$8,","),#REF!,1)),IF(ISERROR(SEARCH(CONCATENATE(",",BC$8),#REF!,1)),"-",1),1)))</f>
        <v>-</v>
      </c>
      <c r="BD46" s="238" t="str">
        <f>IF(ISERROR(SEARCH(BD$8,#REF!,1)),"-",IF(COUNTIF(#REF!,BD$8)=1,1,IF(ISERROR(SEARCH(CONCATENATE(BD$8,","),#REF!,1)),IF(ISERROR(SEARCH(CONCATENATE(",",BD$8),#REF!,1)),"-",1),1)))</f>
        <v>-</v>
      </c>
      <c r="BE46" s="238" t="str">
        <f>IF(ISERROR(SEARCH(BE$8,#REF!,1)),"-",IF(COUNTIF(#REF!,BE$8)=1,1,IF(ISERROR(SEARCH(CONCATENATE(BE$8,","),#REF!,1)),IF(ISERROR(SEARCH(CONCATENATE(",",BE$8),#REF!,1)),"-",1),1)))</f>
        <v>-</v>
      </c>
      <c r="BF46" s="238" t="str">
        <f>IF(ISERROR(SEARCH(BF$8,#REF!,1)),"-",IF(COUNTIF(#REF!,BF$8)=1,1,IF(ISERROR(SEARCH(CONCATENATE(BF$8,","),#REF!,1)),IF(ISERROR(SEARCH(CONCATENATE(",",BF$8),#REF!,1)),"-",1),1)))</f>
        <v>-</v>
      </c>
      <c r="BG46" s="238" t="str">
        <f>IF(ISERROR(SEARCH(BG$8,#REF!,1)),"-",IF(COUNTIF(#REF!,BG$8)=1,1,IF(ISERROR(SEARCH(CONCATENATE(BG$8,","),#REF!,1)),IF(ISERROR(SEARCH(CONCATENATE(",",BG$8),#REF!,1)),"-",1),1)))</f>
        <v>-</v>
      </c>
      <c r="BH46" s="238" t="str">
        <f>IF(ISERROR(SEARCH(BH$8,#REF!,1)),"-",IF(COUNTIF(#REF!,BH$8)=1,1,IF(ISERROR(SEARCH(CONCATENATE(BH$8,","),#REF!,1)),IF(ISERROR(SEARCH(CONCATENATE(",",BH$8),#REF!,1)),"-",1),1)))</f>
        <v>-</v>
      </c>
      <c r="BI46" s="238" t="str">
        <f>IF(ISERROR(SEARCH(BI$8,#REF!,1)),"-",IF(COUNTIF(#REF!,BI$8)=1,1,IF(ISERROR(SEARCH(CONCATENATE(BI$8,","),#REF!,1)),IF(ISERROR(SEARCH(CONCATENATE(",",BI$8),#REF!,1)),"-",1),1)))</f>
        <v>-</v>
      </c>
      <c r="BJ46" s="238" t="str">
        <f>IF(ISERROR(SEARCH(BJ$8,#REF!,1)),"-",IF(COUNTIF(#REF!,BJ$8)=1,1,IF(ISERROR(SEARCH(CONCATENATE(BJ$8,","),#REF!,1)),IF(ISERROR(SEARCH(CONCATENATE(",",BJ$8),#REF!,1)),"-",1),1)))</f>
        <v>-</v>
      </c>
      <c r="BK46" s="359"/>
      <c r="BL46" s="238"/>
      <c r="BM46" s="238"/>
      <c r="BN46" s="238"/>
      <c r="BO46" s="238"/>
      <c r="BP46" s="239"/>
    </row>
    <row r="47" spans="1:68" s="232" customFormat="1" ht="16.5" thickBot="1">
      <c r="A47" s="918" t="s">
        <v>392</v>
      </c>
      <c r="B47" s="919"/>
      <c r="C47" s="215">
        <f>SUM(C28+C26)</f>
        <v>2</v>
      </c>
      <c r="D47" s="215">
        <f t="shared" ref="D47:P47" si="21">SUM(D28+D26)</f>
        <v>8</v>
      </c>
      <c r="E47" s="215">
        <f t="shared" si="21"/>
        <v>0</v>
      </c>
      <c r="F47" s="411">
        <f t="shared" si="21"/>
        <v>0</v>
      </c>
      <c r="G47" s="334">
        <f t="shared" si="21"/>
        <v>63</v>
      </c>
      <c r="H47" s="217">
        <f t="shared" si="21"/>
        <v>1890</v>
      </c>
      <c r="I47" s="217">
        <f t="shared" si="21"/>
        <v>338</v>
      </c>
      <c r="J47" s="217">
        <f t="shared" si="21"/>
        <v>174</v>
      </c>
      <c r="K47" s="217">
        <f t="shared" si="21"/>
        <v>0</v>
      </c>
      <c r="L47" s="411">
        <f t="shared" si="21"/>
        <v>164</v>
      </c>
      <c r="M47" s="334">
        <f t="shared" si="21"/>
        <v>1552</v>
      </c>
      <c r="N47" s="217">
        <f t="shared" si="21"/>
        <v>3</v>
      </c>
      <c r="O47" s="217">
        <f t="shared" si="21"/>
        <v>13</v>
      </c>
      <c r="P47" s="216">
        <f t="shared" si="21"/>
        <v>16</v>
      </c>
      <c r="Q47" s="405">
        <f>SUM(Q28:Q28)</f>
        <v>0</v>
      </c>
      <c r="R47" s="360">
        <f>SUM(R28:R28)</f>
        <v>0</v>
      </c>
      <c r="S47" s="360">
        <f>SUM(S28:S28)</f>
        <v>0</v>
      </c>
      <c r="T47" s="360">
        <f>SUM(T28:T28)</f>
        <v>0</v>
      </c>
      <c r="U47" s="361"/>
      <c r="V47" s="362"/>
      <c r="W47" s="362"/>
      <c r="X47" s="261">
        <f t="shared" ref="X47:AF47" si="22">SUM(X28:X28)</f>
        <v>0</v>
      </c>
      <c r="Y47" s="261">
        <f t="shared" si="22"/>
        <v>0</v>
      </c>
      <c r="Z47" s="261">
        <f t="shared" si="22"/>
        <v>0</v>
      </c>
      <c r="AA47" s="261">
        <f t="shared" si="22"/>
        <v>0</v>
      </c>
      <c r="AB47" s="261">
        <f t="shared" si="22"/>
        <v>0</v>
      </c>
      <c r="AC47" s="261">
        <f t="shared" si="22"/>
        <v>0</v>
      </c>
      <c r="AD47" s="261">
        <f t="shared" si="22"/>
        <v>0</v>
      </c>
      <c r="AE47" s="261">
        <f t="shared" si="22"/>
        <v>0</v>
      </c>
      <c r="AF47" s="261">
        <f t="shared" si="22"/>
        <v>0</v>
      </c>
      <c r="AG47" s="362"/>
      <c r="AH47" s="261">
        <f t="shared" ref="AH47:AP47" si="23">SUM(AH28:AH28)</f>
        <v>0</v>
      </c>
      <c r="AI47" s="261">
        <f t="shared" si="23"/>
        <v>0</v>
      </c>
      <c r="AJ47" s="261">
        <f t="shared" si="23"/>
        <v>0</v>
      </c>
      <c r="AK47" s="261">
        <f t="shared" si="23"/>
        <v>0</v>
      </c>
      <c r="AL47" s="261">
        <f t="shared" si="23"/>
        <v>0</v>
      </c>
      <c r="AM47" s="261">
        <f t="shared" si="23"/>
        <v>0</v>
      </c>
      <c r="AN47" s="261">
        <f t="shared" si="23"/>
        <v>0</v>
      </c>
      <c r="AO47" s="261">
        <f t="shared" si="23"/>
        <v>0</v>
      </c>
      <c r="AP47" s="261">
        <f t="shared" si="23"/>
        <v>0</v>
      </c>
      <c r="AQ47" s="362"/>
      <c r="AR47" s="261">
        <f t="shared" ref="AR47:AZ47" si="24">SUM(AR28:AR28)</f>
        <v>0</v>
      </c>
      <c r="AS47" s="261">
        <f t="shared" si="24"/>
        <v>0</v>
      </c>
      <c r="AT47" s="261">
        <f t="shared" si="24"/>
        <v>0</v>
      </c>
      <c r="AU47" s="261">
        <f t="shared" si="24"/>
        <v>0</v>
      </c>
      <c r="AV47" s="261">
        <f t="shared" si="24"/>
        <v>0</v>
      </c>
      <c r="AW47" s="261">
        <f t="shared" si="24"/>
        <v>0</v>
      </c>
      <c r="AX47" s="261">
        <f t="shared" si="24"/>
        <v>0</v>
      </c>
      <c r="AY47" s="261">
        <f t="shared" si="24"/>
        <v>0</v>
      </c>
      <c r="AZ47" s="261">
        <f t="shared" si="24"/>
        <v>0</v>
      </c>
      <c r="BA47" s="362"/>
      <c r="BB47" s="261">
        <f t="shared" ref="BB47:BJ47" si="25">SUM(BB28:BB28)</f>
        <v>0</v>
      </c>
      <c r="BC47" s="261">
        <f t="shared" si="25"/>
        <v>0</v>
      </c>
      <c r="BD47" s="261">
        <f t="shared" si="25"/>
        <v>0</v>
      </c>
      <c r="BE47" s="261">
        <f t="shared" si="25"/>
        <v>0</v>
      </c>
      <c r="BF47" s="261">
        <f t="shared" si="25"/>
        <v>0</v>
      </c>
      <c r="BG47" s="261">
        <f t="shared" si="25"/>
        <v>0</v>
      </c>
      <c r="BH47" s="261">
        <f t="shared" si="25"/>
        <v>0</v>
      </c>
      <c r="BI47" s="261">
        <f t="shared" si="25"/>
        <v>0</v>
      </c>
      <c r="BJ47" s="261">
        <f t="shared" si="25"/>
        <v>0</v>
      </c>
      <c r="BK47" s="362"/>
      <c r="BL47" s="261">
        <f>SUM(BL28:BL28)</f>
        <v>0</v>
      </c>
      <c r="BM47" s="261">
        <f>SUM(BM28:BM28)</f>
        <v>0</v>
      </c>
      <c r="BN47" s="261">
        <f>SUM(BN28:BN28)</f>
        <v>0</v>
      </c>
      <c r="BO47" s="261">
        <f>SUM(BO28:BO28)</f>
        <v>0</v>
      </c>
      <c r="BP47" s="262">
        <f>SUM(BP28:BP28)</f>
        <v>0</v>
      </c>
    </row>
    <row r="48" spans="1:68" s="232" customFormat="1" ht="31.5" customHeight="1" thickBot="1">
      <c r="A48" s="916" t="s">
        <v>418</v>
      </c>
      <c r="B48" s="917"/>
      <c r="C48" s="460"/>
      <c r="D48" s="460"/>
      <c r="E48" s="460"/>
      <c r="F48" s="460"/>
      <c r="G48" s="461"/>
      <c r="H48" s="462">
        <f>G18/G51</f>
        <v>0.3</v>
      </c>
      <c r="I48" s="463"/>
      <c r="J48" s="463"/>
      <c r="K48" s="463"/>
      <c r="L48" s="464"/>
      <c r="M48" s="461"/>
      <c r="N48" s="465"/>
      <c r="O48" s="466"/>
      <c r="P48" s="463"/>
      <c r="Q48" s="529"/>
      <c r="R48" s="530"/>
      <c r="S48" s="530"/>
      <c r="T48" s="531"/>
      <c r="U48" s="363"/>
      <c r="V48" s="364"/>
      <c r="W48" s="374"/>
      <c r="X48" s="267"/>
      <c r="Y48" s="267"/>
      <c r="Z48" s="267"/>
      <c r="AA48" s="267"/>
      <c r="AB48" s="267"/>
      <c r="AC48" s="267"/>
      <c r="AD48" s="267"/>
      <c r="AE48" s="267"/>
      <c r="AF48" s="267"/>
      <c r="AG48" s="374"/>
      <c r="AH48" s="267"/>
      <c r="AI48" s="267"/>
      <c r="AJ48" s="267"/>
      <c r="AK48" s="267"/>
      <c r="AL48" s="267"/>
      <c r="AM48" s="267"/>
      <c r="AN48" s="267"/>
      <c r="AO48" s="267"/>
      <c r="AP48" s="267"/>
      <c r="AQ48" s="374"/>
      <c r="AR48" s="267"/>
      <c r="AS48" s="267"/>
      <c r="AT48" s="267"/>
      <c r="AU48" s="267"/>
      <c r="AV48" s="267"/>
      <c r="AW48" s="267"/>
      <c r="AX48" s="267"/>
      <c r="AY48" s="267"/>
      <c r="AZ48" s="267"/>
      <c r="BA48" s="374"/>
      <c r="BB48" s="267"/>
      <c r="BC48" s="267"/>
      <c r="BD48" s="267"/>
      <c r="BE48" s="267"/>
      <c r="BF48" s="267"/>
      <c r="BG48" s="267"/>
      <c r="BH48" s="267"/>
      <c r="BI48" s="267"/>
      <c r="BJ48" s="267"/>
      <c r="BK48" s="374"/>
      <c r="BL48" s="267"/>
      <c r="BM48" s="267"/>
      <c r="BN48" s="267"/>
      <c r="BO48" s="267"/>
      <c r="BP48" s="668"/>
    </row>
    <row r="49" spans="1:68" s="232" customFormat="1" ht="31.5" customHeight="1" thickBot="1">
      <c r="A49" s="920" t="s">
        <v>419</v>
      </c>
      <c r="B49" s="921"/>
      <c r="C49" s="467"/>
      <c r="D49" s="467"/>
      <c r="E49" s="467"/>
      <c r="F49" s="467"/>
      <c r="G49" s="468"/>
      <c r="H49" s="469">
        <f>(G16+G28)/G51</f>
        <v>0.3888888888888889</v>
      </c>
      <c r="I49" s="467"/>
      <c r="J49" s="467"/>
      <c r="K49" s="467"/>
      <c r="L49" s="470"/>
      <c r="M49" s="468"/>
      <c r="N49" s="467"/>
      <c r="O49" s="467"/>
      <c r="P49" s="467"/>
      <c r="Q49" s="669"/>
      <c r="R49" s="670"/>
      <c r="S49" s="670"/>
      <c r="T49" s="671"/>
      <c r="U49" s="672"/>
      <c r="V49" s="673"/>
      <c r="W49" s="674"/>
      <c r="X49" s="675"/>
      <c r="Y49" s="675"/>
      <c r="Z49" s="675"/>
      <c r="AA49" s="675"/>
      <c r="AB49" s="675"/>
      <c r="AC49" s="675"/>
      <c r="AD49" s="675"/>
      <c r="AE49" s="675"/>
      <c r="AF49" s="675"/>
      <c r="AG49" s="674"/>
      <c r="AH49" s="675"/>
      <c r="AI49" s="675"/>
      <c r="AJ49" s="675"/>
      <c r="AK49" s="675"/>
      <c r="AL49" s="675"/>
      <c r="AM49" s="675"/>
      <c r="AN49" s="675"/>
      <c r="AO49" s="675"/>
      <c r="AP49" s="675"/>
      <c r="AQ49" s="674"/>
      <c r="AR49" s="675"/>
      <c r="AS49" s="675"/>
      <c r="AT49" s="675"/>
      <c r="AU49" s="675"/>
      <c r="AV49" s="675"/>
      <c r="AW49" s="675"/>
      <c r="AX49" s="675"/>
      <c r="AY49" s="675"/>
      <c r="AZ49" s="675"/>
      <c r="BA49" s="674"/>
      <c r="BB49" s="675"/>
      <c r="BC49" s="675"/>
      <c r="BD49" s="675"/>
      <c r="BE49" s="675"/>
      <c r="BF49" s="675"/>
      <c r="BG49" s="675"/>
      <c r="BH49" s="675"/>
      <c r="BI49" s="675"/>
      <c r="BJ49" s="675"/>
      <c r="BK49" s="674"/>
      <c r="BL49" s="675"/>
      <c r="BM49" s="675"/>
      <c r="BN49" s="675"/>
      <c r="BO49" s="675"/>
      <c r="BP49" s="676"/>
    </row>
    <row r="50" spans="1:68" s="232" customFormat="1" ht="22.5" customHeight="1" thickBot="1">
      <c r="B50" s="348"/>
      <c r="C50" s="913" t="s">
        <v>313</v>
      </c>
      <c r="D50" s="914"/>
      <c r="E50" s="914"/>
      <c r="F50" s="914"/>
      <c r="G50" s="914"/>
      <c r="H50" s="914"/>
      <c r="I50" s="914"/>
      <c r="J50" s="914"/>
      <c r="K50" s="914"/>
      <c r="L50" s="914"/>
      <c r="M50" s="914"/>
      <c r="N50" s="914"/>
      <c r="O50" s="914"/>
      <c r="P50" s="914"/>
      <c r="Q50" s="914"/>
      <c r="R50" s="914"/>
      <c r="S50" s="914"/>
      <c r="T50" s="915"/>
      <c r="U50" s="363"/>
      <c r="V50" s="364"/>
      <c r="X50" s="263" t="str">
        <f>IF(ISERROR(SEARCH(X$8,#REF!,1)),"-",IF(COUNTIF(#REF!,X$8)=1,1,IF(ISERROR(SEARCH(CONCATENATE(X$8,","),#REF!,1)),IF(ISERROR(SEARCH(CONCATENATE(",",X$8),#REF!,1)),"-",1),1)))</f>
        <v>-</v>
      </c>
      <c r="Y50" s="263" t="str">
        <f>IF(ISERROR(SEARCH(Y$8,#REF!,1)),"-",IF(COUNTIF(#REF!,Y$8)=1,1,IF(ISERROR(SEARCH(CONCATENATE(Y$8,","),#REF!,1)),IF(ISERROR(SEARCH(CONCATENATE(",",Y$8),#REF!,1)),"-",1),1)))</f>
        <v>-</v>
      </c>
      <c r="Z50" s="263" t="str">
        <f>IF(ISERROR(SEARCH(Z$8,#REF!,1)),"-",IF(COUNTIF(#REF!,Z$8)=1,1,IF(ISERROR(SEARCH(CONCATENATE(Z$8,","),#REF!,1)),IF(ISERROR(SEARCH(CONCATENATE(",",Z$8),#REF!,1)),"-",1),1)))</f>
        <v>-</v>
      </c>
      <c r="AA50" s="263" t="str">
        <f>IF(ISERROR(SEARCH(AA$8,#REF!,1)),"-",IF(COUNTIF(#REF!,AA$8)=1,1,IF(ISERROR(SEARCH(CONCATENATE(AA$8,","),#REF!,1)),IF(ISERROR(SEARCH(CONCATENATE(",",AA$8),#REF!,1)),"-",1),1)))</f>
        <v>-</v>
      </c>
      <c r="AB50" s="263" t="str">
        <f>IF(ISERROR(SEARCH(AB$8,#REF!,1)),"-",IF(COUNTIF(#REF!,AB$8)=1,1,IF(ISERROR(SEARCH(CONCATENATE(AB$8,","),#REF!,1)),IF(ISERROR(SEARCH(CONCATENATE(",",AB$8),#REF!,1)),"-",1),1)))</f>
        <v>-</v>
      </c>
      <c r="AC50" s="263" t="str">
        <f>IF(ISERROR(SEARCH(AC$8,#REF!,1)),"-",IF(COUNTIF(#REF!,AC$8)=1,1,IF(ISERROR(SEARCH(CONCATENATE(AC$8,","),#REF!,1)),IF(ISERROR(SEARCH(CONCATENATE(",",AC$8),#REF!,1)),"-",1),1)))</f>
        <v>-</v>
      </c>
      <c r="AD50" s="263" t="str">
        <f>IF(ISERROR(SEARCH(AD$8,#REF!,1)),"-",IF(COUNTIF(#REF!,AD$8)=1,1,IF(ISERROR(SEARCH(CONCATENATE(AD$8,","),#REF!,1)),IF(ISERROR(SEARCH(CONCATENATE(",",AD$8),#REF!,1)),"-",1),1)))</f>
        <v>-</v>
      </c>
      <c r="AE50" s="263" t="str">
        <f>IF(ISERROR(SEARCH(AE$8,#REF!,1)),"-",IF(COUNTIF(#REF!,AE$8)=1,1,IF(ISERROR(SEARCH(CONCATENATE(AE$8,","),#REF!,1)),IF(ISERROR(SEARCH(CONCATENATE(",",AE$8),#REF!,1)),"-",1),1)))</f>
        <v>-</v>
      </c>
      <c r="AF50" s="263" t="str">
        <f>IF(ISERROR(SEARCH(AF$8,#REF!,1)),"-",IF(COUNTIF(#REF!,AF$8)=1,1,IF(ISERROR(SEARCH(CONCATENATE(AF$8,","),#REF!,1)),IF(ISERROR(SEARCH(CONCATENATE(",",AF$8),#REF!,1)),"-",1),1)))</f>
        <v>-</v>
      </c>
      <c r="AG50" s="365"/>
      <c r="AH50" s="263" t="str">
        <f>IF(ISERROR(SEARCH(AH$8,#REF!,1)),"-",IF(COUNTIF(#REF!,AH$8)=1,1,IF(ISERROR(SEARCH(CONCATENATE(AH$8,","),#REF!,1)),IF(ISERROR(SEARCH(CONCATENATE(",",AH$8),#REF!,1)),"-",1),1)))</f>
        <v>-</v>
      </c>
      <c r="AI50" s="263" t="str">
        <f>IF(ISERROR(SEARCH(AI$8,#REF!,1)),"-",IF(COUNTIF(#REF!,AI$8)=1,1,IF(ISERROR(SEARCH(CONCATENATE(AI$8,","),#REF!,1)),IF(ISERROR(SEARCH(CONCATENATE(",",AI$8),#REF!,1)),"-",1),1)))</f>
        <v>-</v>
      </c>
      <c r="AJ50" s="263" t="str">
        <f>IF(ISERROR(SEARCH(AJ$8,#REF!,1)),"-",IF(COUNTIF(#REF!,AJ$8)=1,1,IF(ISERROR(SEARCH(CONCATENATE(AJ$8,","),#REF!,1)),IF(ISERROR(SEARCH(CONCATENATE(",",AJ$8),#REF!,1)),"-",1),1)))</f>
        <v>-</v>
      </c>
      <c r="AK50" s="263" t="str">
        <f>IF(ISERROR(SEARCH(AK$8,#REF!,1)),"-",IF(COUNTIF(#REF!,AK$8)=1,1,IF(ISERROR(SEARCH(CONCATENATE(AK$8,","),#REF!,1)),IF(ISERROR(SEARCH(CONCATENATE(",",AK$8),#REF!,1)),"-",1),1)))</f>
        <v>-</v>
      </c>
      <c r="AL50" s="263" t="str">
        <f>IF(ISERROR(SEARCH(AL$8,#REF!,1)),"-",IF(COUNTIF(#REF!,AL$8)=1,1,IF(ISERROR(SEARCH(CONCATENATE(AL$8,","),#REF!,1)),IF(ISERROR(SEARCH(CONCATENATE(",",AL$8),#REF!,1)),"-",1),1)))</f>
        <v>-</v>
      </c>
      <c r="AM50" s="263" t="str">
        <f>IF(ISERROR(SEARCH(AM$8,#REF!,1)),"-",IF(COUNTIF(#REF!,AM$8)=1,1,IF(ISERROR(SEARCH(CONCATENATE(AM$8,","),#REF!,1)),IF(ISERROR(SEARCH(CONCATENATE(",",AM$8),#REF!,1)),"-",1),1)))</f>
        <v>-</v>
      </c>
      <c r="AN50" s="263" t="str">
        <f>IF(ISERROR(SEARCH(AN$8,#REF!,1)),"-",IF(COUNTIF(#REF!,AN$8)=1,1,IF(ISERROR(SEARCH(CONCATENATE(AN$8,","),#REF!,1)),IF(ISERROR(SEARCH(CONCATENATE(",",AN$8),#REF!,1)),"-",1),1)))</f>
        <v>-</v>
      </c>
      <c r="AO50" s="263" t="str">
        <f>IF(ISERROR(SEARCH(AO$8,#REF!,1)),"-",IF(COUNTIF(#REF!,AO$8)=1,1,IF(ISERROR(SEARCH(CONCATENATE(AO$8,","),#REF!,1)),IF(ISERROR(SEARCH(CONCATENATE(",",AO$8),#REF!,1)),"-",1),1)))</f>
        <v>-</v>
      </c>
      <c r="AP50" s="263" t="str">
        <f>IF(ISERROR(SEARCH(AP$8,#REF!,1)),"-",IF(COUNTIF(#REF!,AP$8)=1,1,IF(ISERROR(SEARCH(CONCATENATE(AP$8,","),#REF!,1)),IF(ISERROR(SEARCH(CONCATENATE(",",AP$8),#REF!,1)),"-",1),1)))</f>
        <v>-</v>
      </c>
      <c r="AQ50" s="365"/>
      <c r="AR50" s="263" t="str">
        <f>IF(ISERROR(SEARCH(AR$8,#REF!,1)),"-",IF(COUNTIF(#REF!,AR$8)=1,1,IF(ISERROR(SEARCH(CONCATENATE(AR$8,","),#REF!,1)),IF(ISERROR(SEARCH(CONCATENATE(",",AR$8),#REF!,1)),"-",1),1)))</f>
        <v>-</v>
      </c>
      <c r="AS50" s="263" t="str">
        <f>IF(ISERROR(SEARCH(AS$8,#REF!,1)),"-",IF(COUNTIF(#REF!,AS$8)=1,1,IF(ISERROR(SEARCH(CONCATENATE(AS$8,","),#REF!,1)),IF(ISERROR(SEARCH(CONCATENATE(",",AS$8),#REF!,1)),"-",1),1)))</f>
        <v>-</v>
      </c>
      <c r="AT50" s="263" t="str">
        <f>IF(ISERROR(SEARCH(AT$8,#REF!,1)),"-",IF(COUNTIF(#REF!,AT$8)=1,1,IF(ISERROR(SEARCH(CONCATENATE(AT$8,","),#REF!,1)),IF(ISERROR(SEARCH(CONCATENATE(",",AT$8),#REF!,1)),"-",1),1)))</f>
        <v>-</v>
      </c>
      <c r="AU50" s="263" t="str">
        <f>IF(ISERROR(SEARCH(AU$8,#REF!,1)),"-",IF(COUNTIF(#REF!,AU$8)=1,1,IF(ISERROR(SEARCH(CONCATENATE(AU$8,","),#REF!,1)),IF(ISERROR(SEARCH(CONCATENATE(",",AU$8),#REF!,1)),"-",1),1)))</f>
        <v>-</v>
      </c>
      <c r="AV50" s="263" t="str">
        <f>IF(ISERROR(SEARCH(AV$8,#REF!,1)),"-",IF(COUNTIF(#REF!,AV$8)=1,1,IF(ISERROR(SEARCH(CONCATENATE(AV$8,","),#REF!,1)),IF(ISERROR(SEARCH(CONCATENATE(",",AV$8),#REF!,1)),"-",1),1)))</f>
        <v>-</v>
      </c>
      <c r="AW50" s="263" t="str">
        <f>IF(ISERROR(SEARCH(AW$8,#REF!,1)),"-",IF(COUNTIF(#REF!,AW$8)=1,1,IF(ISERROR(SEARCH(CONCATENATE(AW$8,","),#REF!,1)),IF(ISERROR(SEARCH(CONCATENATE(",",AW$8),#REF!,1)),"-",1),1)))</f>
        <v>-</v>
      </c>
      <c r="AX50" s="263" t="str">
        <f>IF(ISERROR(SEARCH(AX$8,#REF!,1)),"-",IF(COUNTIF(#REF!,AX$8)=1,1,IF(ISERROR(SEARCH(CONCATENATE(AX$8,","),#REF!,1)),IF(ISERROR(SEARCH(CONCATENATE(",",AX$8),#REF!,1)),"-",1),1)))</f>
        <v>-</v>
      </c>
      <c r="AY50" s="263" t="str">
        <f>IF(ISERROR(SEARCH(AY$8,#REF!,1)),"-",IF(COUNTIF(#REF!,AY$8)=1,1,IF(ISERROR(SEARCH(CONCATENATE(AY$8,","),#REF!,1)),IF(ISERROR(SEARCH(CONCATENATE(",",AY$8),#REF!,1)),"-",1),1)))</f>
        <v>-</v>
      </c>
      <c r="AZ50" s="263" t="str">
        <f>IF(ISERROR(SEARCH(AZ$8,#REF!,1)),"-",IF(COUNTIF(#REF!,AZ$8)=1,1,IF(ISERROR(SEARCH(CONCATENATE(AZ$8,","),#REF!,1)),IF(ISERROR(SEARCH(CONCATENATE(",",AZ$8),#REF!,1)),"-",1),1)))</f>
        <v>-</v>
      </c>
      <c r="BA50" s="365"/>
      <c r="BB50" s="263" t="str">
        <f>IF(ISERROR(SEARCH(BB$8,#REF!,1)),"-",IF(COUNTIF(#REF!,BB$8)=1,1,IF(ISERROR(SEARCH(CONCATENATE(BB$8,","),#REF!,1)),IF(ISERROR(SEARCH(CONCATENATE(",",BB$8),#REF!,1)),"-",1),1)))</f>
        <v>-</v>
      </c>
      <c r="BC50" s="263" t="str">
        <f>IF(ISERROR(SEARCH(BC$8,#REF!,1)),"-",IF(COUNTIF(#REF!,BC$8)=1,1,IF(ISERROR(SEARCH(CONCATENATE(BC$8,","),#REF!,1)),IF(ISERROR(SEARCH(CONCATENATE(",",BC$8),#REF!,1)),"-",1),1)))</f>
        <v>-</v>
      </c>
      <c r="BD50" s="263" t="str">
        <f>IF(ISERROR(SEARCH(BD$8,#REF!,1)),"-",IF(COUNTIF(#REF!,BD$8)=1,1,IF(ISERROR(SEARCH(CONCATENATE(BD$8,","),#REF!,1)),IF(ISERROR(SEARCH(CONCATENATE(",",BD$8),#REF!,1)),"-",1),1)))</f>
        <v>-</v>
      </c>
      <c r="BE50" s="263" t="str">
        <f>IF(ISERROR(SEARCH(BE$8,#REF!,1)),"-",IF(COUNTIF(#REF!,BE$8)=1,1,IF(ISERROR(SEARCH(CONCATENATE(BE$8,","),#REF!,1)),IF(ISERROR(SEARCH(CONCATENATE(",",BE$8),#REF!,1)),"-",1),1)))</f>
        <v>-</v>
      </c>
      <c r="BF50" s="263" t="str">
        <f>IF(ISERROR(SEARCH(BF$8,#REF!,1)),"-",IF(COUNTIF(#REF!,BF$8)=1,1,IF(ISERROR(SEARCH(CONCATENATE(BF$8,","),#REF!,1)),IF(ISERROR(SEARCH(CONCATENATE(",",BF$8),#REF!,1)),"-",1),1)))</f>
        <v>-</v>
      </c>
      <c r="BG50" s="263" t="str">
        <f>IF(ISERROR(SEARCH(BG$8,#REF!,1)),"-",IF(COUNTIF(#REF!,BG$8)=1,1,IF(ISERROR(SEARCH(CONCATENATE(BG$8,","),#REF!,1)),IF(ISERROR(SEARCH(CONCATENATE(",",BG$8),#REF!,1)),"-",1),1)))</f>
        <v>-</v>
      </c>
      <c r="BH50" s="263" t="str">
        <f>IF(ISERROR(SEARCH(BH$8,#REF!,1)),"-",IF(COUNTIF(#REF!,BH$8)=1,1,IF(ISERROR(SEARCH(CONCATENATE(BH$8,","),#REF!,1)),IF(ISERROR(SEARCH(CONCATENATE(",",BH$8),#REF!,1)),"-",1),1)))</f>
        <v>-</v>
      </c>
      <c r="BI50" s="263" t="str">
        <f>IF(ISERROR(SEARCH(BI$8,#REF!,1)),"-",IF(COUNTIF(#REF!,BI$8)=1,1,IF(ISERROR(SEARCH(CONCATENATE(BI$8,","),#REF!,1)),IF(ISERROR(SEARCH(CONCATENATE(",",BI$8),#REF!,1)),"-",1),1)))</f>
        <v>-</v>
      </c>
      <c r="BJ50" s="263" t="str">
        <f>IF(ISERROR(SEARCH(BJ$8,#REF!,1)),"-",IF(COUNTIF(#REF!,BJ$8)=1,1,IF(ISERROR(SEARCH(CONCATENATE(BJ$8,","),#REF!,1)),IF(ISERROR(SEARCH(CONCATENATE(",",BJ$8),#REF!,1)),"-",1),1)))</f>
        <v>-</v>
      </c>
      <c r="BK50" s="365"/>
      <c r="BL50" s="263"/>
      <c r="BM50" s="263"/>
      <c r="BN50" s="263"/>
      <c r="BO50" s="263"/>
      <c r="BP50" s="268"/>
    </row>
    <row r="51" spans="1:68" s="232" customFormat="1" ht="20.25" customHeight="1" thickBot="1">
      <c r="A51" s="366"/>
      <c r="B51" s="214"/>
      <c r="C51" s="218">
        <f t="shared" ref="C51:P51" si="26">SUM(C47,C18)</f>
        <v>6</v>
      </c>
      <c r="D51" s="215">
        <f t="shared" si="26"/>
        <v>11</v>
      </c>
      <c r="E51" s="215">
        <f t="shared" si="26"/>
        <v>0</v>
      </c>
      <c r="F51" s="335">
        <f t="shared" si="26"/>
        <v>0</v>
      </c>
      <c r="G51" s="334">
        <f t="shared" si="26"/>
        <v>90</v>
      </c>
      <c r="H51" s="217">
        <f t="shared" si="26"/>
        <v>2700</v>
      </c>
      <c r="I51" s="215">
        <f t="shared" si="26"/>
        <v>582</v>
      </c>
      <c r="J51" s="215">
        <f t="shared" si="26"/>
        <v>278</v>
      </c>
      <c r="K51" s="215">
        <f t="shared" si="26"/>
        <v>0</v>
      </c>
      <c r="L51" s="335">
        <f t="shared" si="26"/>
        <v>304</v>
      </c>
      <c r="M51" s="334">
        <f t="shared" si="26"/>
        <v>2118</v>
      </c>
      <c r="N51" s="217">
        <f t="shared" si="26"/>
        <v>16</v>
      </c>
      <c r="O51" s="215">
        <f t="shared" si="26"/>
        <v>16</v>
      </c>
      <c r="P51" s="215">
        <f t="shared" si="26"/>
        <v>16</v>
      </c>
      <c r="Q51" s="215" t="e">
        <f>SUM(Q47,#REF!)</f>
        <v>#REF!</v>
      </c>
      <c r="R51" s="215" t="e">
        <f>SUM(R47,#REF!)</f>
        <v>#REF!</v>
      </c>
      <c r="S51" s="215" t="e">
        <f>SUM(S47,#REF!)</f>
        <v>#REF!</v>
      </c>
      <c r="T51" s="216" t="e">
        <f>SUM(T47,#REF!)</f>
        <v>#REF!</v>
      </c>
      <c r="U51" s="217" t="e">
        <f>SUM(U47,#REF!)</f>
        <v>#REF!</v>
      </c>
      <c r="V51" s="215" t="e">
        <f>SUM(V47,#REF!)</f>
        <v>#REF!</v>
      </c>
      <c r="W51" s="215" t="e">
        <f>SUM(W47,#REF!)</f>
        <v>#REF!</v>
      </c>
      <c r="X51" s="215" t="e">
        <f>SUM(X47,#REF!)</f>
        <v>#REF!</v>
      </c>
      <c r="Y51" s="215" t="e">
        <f>SUM(Y47,#REF!)</f>
        <v>#REF!</v>
      </c>
      <c r="Z51" s="215" t="e">
        <f>SUM(Z47,#REF!)</f>
        <v>#REF!</v>
      </c>
      <c r="AA51" s="215" t="e">
        <f>SUM(AA47,#REF!)</f>
        <v>#REF!</v>
      </c>
      <c r="AB51" s="215" t="e">
        <f>SUM(AB47,#REF!)</f>
        <v>#REF!</v>
      </c>
      <c r="AC51" s="215" t="e">
        <f>SUM(AC47,#REF!)</f>
        <v>#REF!</v>
      </c>
      <c r="AD51" s="215" t="e">
        <f>SUM(AD47,#REF!)</f>
        <v>#REF!</v>
      </c>
      <c r="AE51" s="215" t="e">
        <f>SUM(AE47,#REF!)</f>
        <v>#REF!</v>
      </c>
      <c r="AF51" s="215" t="e">
        <f>SUM(AF47,#REF!)</f>
        <v>#REF!</v>
      </c>
      <c r="AG51" s="215" t="e">
        <f>SUM(AG47,#REF!)</f>
        <v>#REF!</v>
      </c>
      <c r="AH51" s="215" t="e">
        <f>SUM(AH47,#REF!)</f>
        <v>#REF!</v>
      </c>
      <c r="AI51" s="215" t="e">
        <f>SUM(AI47,#REF!)</f>
        <v>#REF!</v>
      </c>
      <c r="AJ51" s="215" t="e">
        <f>SUM(AJ47,#REF!)</f>
        <v>#REF!</v>
      </c>
      <c r="AK51" s="215" t="e">
        <f>SUM(AK47,#REF!)</f>
        <v>#REF!</v>
      </c>
      <c r="AL51" s="215" t="e">
        <f>SUM(AL47,#REF!)</f>
        <v>#REF!</v>
      </c>
      <c r="AM51" s="215" t="e">
        <f>SUM(AM47,#REF!)</f>
        <v>#REF!</v>
      </c>
      <c r="AN51" s="215" t="e">
        <f>SUM(AN47,#REF!)</f>
        <v>#REF!</v>
      </c>
      <c r="AO51" s="215" t="e">
        <f>SUM(AO47,#REF!)</f>
        <v>#REF!</v>
      </c>
      <c r="AP51" s="215" t="e">
        <f>SUM(AP47,#REF!)</f>
        <v>#REF!</v>
      </c>
      <c r="AQ51" s="215" t="e">
        <f>SUM(AQ47,#REF!)</f>
        <v>#REF!</v>
      </c>
      <c r="AR51" s="215" t="e">
        <f>SUM(AR47,#REF!)</f>
        <v>#REF!</v>
      </c>
      <c r="AS51" s="215" t="e">
        <f>SUM(AS47,#REF!)</f>
        <v>#REF!</v>
      </c>
      <c r="AT51" s="215" t="e">
        <f>SUM(AT47,#REF!)</f>
        <v>#REF!</v>
      </c>
      <c r="AU51" s="215" t="e">
        <f>SUM(AU47,#REF!)</f>
        <v>#REF!</v>
      </c>
      <c r="AV51" s="215" t="e">
        <f>SUM(AV47,#REF!)</f>
        <v>#REF!</v>
      </c>
      <c r="AW51" s="215" t="e">
        <f>SUM(AW47,#REF!)</f>
        <v>#REF!</v>
      </c>
      <c r="AX51" s="215" t="e">
        <f>SUM(AX47,#REF!)</f>
        <v>#REF!</v>
      </c>
      <c r="AY51" s="215" t="e">
        <f>SUM(AY47,#REF!)</f>
        <v>#REF!</v>
      </c>
      <c r="AZ51" s="215" t="e">
        <f>SUM(AZ47,#REF!)</f>
        <v>#REF!</v>
      </c>
      <c r="BA51" s="215" t="e">
        <f>SUM(BA47,#REF!)</f>
        <v>#REF!</v>
      </c>
      <c r="BB51" s="215" t="e">
        <f>SUM(BB47,#REF!)</f>
        <v>#REF!</v>
      </c>
      <c r="BC51" s="215" t="e">
        <f>SUM(BC47,#REF!)</f>
        <v>#REF!</v>
      </c>
      <c r="BD51" s="215" t="e">
        <f>SUM(BD47,#REF!)</f>
        <v>#REF!</v>
      </c>
      <c r="BE51" s="215" t="e">
        <f>SUM(BE47,#REF!)</f>
        <v>#REF!</v>
      </c>
      <c r="BF51" s="215" t="e">
        <f>SUM(BF47,#REF!)</f>
        <v>#REF!</v>
      </c>
      <c r="BG51" s="215" t="e">
        <f>SUM(BG47,#REF!)</f>
        <v>#REF!</v>
      </c>
      <c r="BH51" s="215" t="e">
        <f>SUM(BH47,#REF!)</f>
        <v>#REF!</v>
      </c>
      <c r="BI51" s="215" t="e">
        <f>SUM(BI47,#REF!)</f>
        <v>#REF!</v>
      </c>
      <c r="BJ51" s="215" t="e">
        <f>SUM(BJ47,#REF!)</f>
        <v>#REF!</v>
      </c>
      <c r="BK51" s="215" t="e">
        <f>SUM(BK47,#REF!)</f>
        <v>#REF!</v>
      </c>
      <c r="BL51" s="215" t="e">
        <f>SUM(BL47,#REF!)</f>
        <v>#REF!</v>
      </c>
      <c r="BM51" s="215" t="e">
        <f>SUM(BM47,#REF!)</f>
        <v>#REF!</v>
      </c>
      <c r="BN51" s="215" t="e">
        <f>SUM(BN47,#REF!)</f>
        <v>#REF!</v>
      </c>
      <c r="BO51" s="215" t="e">
        <f>SUM(BO47,#REF!)</f>
        <v>#REF!</v>
      </c>
      <c r="BP51" s="215" t="e">
        <f>SUM(BP47,#REF!)</f>
        <v>#REF!</v>
      </c>
    </row>
    <row r="52" spans="1:68" s="232" customFormat="1" ht="21" customHeight="1" thickBot="1">
      <c r="A52" s="367"/>
      <c r="C52" s="908" t="s">
        <v>278</v>
      </c>
      <c r="D52" s="909"/>
      <c r="E52" s="909"/>
      <c r="F52" s="909"/>
      <c r="G52" s="909"/>
      <c r="H52" s="909"/>
      <c r="I52" s="909"/>
      <c r="J52" s="909"/>
      <c r="K52" s="909"/>
      <c r="L52" s="909"/>
      <c r="M52" s="909"/>
      <c r="N52" s="233">
        <v>16</v>
      </c>
      <c r="O52" s="234">
        <v>16</v>
      </c>
      <c r="P52" s="484">
        <v>16</v>
      </c>
      <c r="Q52" s="235">
        <v>24</v>
      </c>
      <c r="R52" s="235">
        <v>24</v>
      </c>
      <c r="S52" s="236">
        <v>24</v>
      </c>
      <c r="T52" s="237">
        <v>24</v>
      </c>
      <c r="U52" s="363"/>
      <c r="V52" s="364"/>
      <c r="X52" s="264" t="str">
        <f>IF(ISERROR(SEARCH(X$8,#REF!,1)),"-",IF(COUNTIF(#REF!,X$8)=1,1,IF(ISERROR(SEARCH(CONCATENATE(X$8,","),#REF!,1)),IF(ISERROR(SEARCH(CONCATENATE(",",X$8),#REF!,1)),"-",1),1)))</f>
        <v>-</v>
      </c>
      <c r="Y52" s="264" t="str">
        <f>IF(ISERROR(SEARCH(Y$8,#REF!,1)),"-",IF(COUNTIF(#REF!,Y$8)=1,1,IF(ISERROR(SEARCH(CONCATENATE(Y$8,","),#REF!,1)),IF(ISERROR(SEARCH(CONCATENATE(",",Y$8),#REF!,1)),"-",1),1)))</f>
        <v>-</v>
      </c>
      <c r="Z52" s="264" t="str">
        <f>IF(ISERROR(SEARCH(Z$8,#REF!,1)),"-",IF(COUNTIF(#REF!,Z$8)=1,1,IF(ISERROR(SEARCH(CONCATENATE(Z$8,","),#REF!,1)),IF(ISERROR(SEARCH(CONCATENATE(",",Z$8),#REF!,1)),"-",1),1)))</f>
        <v>-</v>
      </c>
      <c r="AA52" s="264" t="str">
        <f>IF(ISERROR(SEARCH(AA$8,#REF!,1)),"-",IF(COUNTIF(#REF!,AA$8)=1,1,IF(ISERROR(SEARCH(CONCATENATE(AA$8,","),#REF!,1)),IF(ISERROR(SEARCH(CONCATENATE(",",AA$8),#REF!,1)),"-",1),1)))</f>
        <v>-</v>
      </c>
      <c r="AB52" s="264" t="str">
        <f>IF(ISERROR(SEARCH(AB$8,#REF!,1)),"-",IF(COUNTIF(#REF!,AB$8)=1,1,IF(ISERROR(SEARCH(CONCATENATE(AB$8,","),#REF!,1)),IF(ISERROR(SEARCH(CONCATENATE(",",AB$8),#REF!,1)),"-",1),1)))</f>
        <v>-</v>
      </c>
      <c r="AC52" s="264" t="str">
        <f>IF(ISERROR(SEARCH(AC$8,#REF!,1)),"-",IF(COUNTIF(#REF!,AC$8)=1,1,IF(ISERROR(SEARCH(CONCATENATE(AC$8,","),#REF!,1)),IF(ISERROR(SEARCH(CONCATENATE(",",AC$8),#REF!,1)),"-",1),1)))</f>
        <v>-</v>
      </c>
      <c r="AD52" s="264" t="str">
        <f>IF(ISERROR(SEARCH(AD$8,#REF!,1)),"-",IF(COUNTIF(#REF!,AD$8)=1,1,IF(ISERROR(SEARCH(CONCATENATE(AD$8,","),#REF!,1)),IF(ISERROR(SEARCH(CONCATENATE(",",AD$8),#REF!,1)),"-",1),1)))</f>
        <v>-</v>
      </c>
      <c r="AE52" s="264" t="str">
        <f>IF(ISERROR(SEARCH(AE$8,#REF!,1)),"-",IF(COUNTIF(#REF!,AE$8)=1,1,IF(ISERROR(SEARCH(CONCATENATE(AE$8,","),#REF!,1)),IF(ISERROR(SEARCH(CONCATENATE(",",AE$8),#REF!,1)),"-",1),1)))</f>
        <v>-</v>
      </c>
      <c r="AF52" s="264" t="str">
        <f>IF(ISERROR(SEARCH(AF$8,#REF!,1)),"-",IF(COUNTIF(#REF!,AF$8)=1,1,IF(ISERROR(SEARCH(CONCATENATE(AF$8,","),#REF!,1)),IF(ISERROR(SEARCH(CONCATENATE(",",AF$8),#REF!,1)),"-",1),1)))</f>
        <v>-</v>
      </c>
      <c r="AG52" s="368"/>
      <c r="AH52" s="264" t="str">
        <f>IF(ISERROR(SEARCH(AH$8,#REF!,1)),"-",IF(COUNTIF(#REF!,AH$8)=1,1,IF(ISERROR(SEARCH(CONCATENATE(AH$8,","),#REF!,1)),IF(ISERROR(SEARCH(CONCATENATE(",",AH$8),#REF!,1)),"-",1),1)))</f>
        <v>-</v>
      </c>
      <c r="AI52" s="264" t="str">
        <f>IF(ISERROR(SEARCH(AI$8,#REF!,1)),"-",IF(COUNTIF(#REF!,AI$8)=1,1,IF(ISERROR(SEARCH(CONCATENATE(AI$8,","),#REF!,1)),IF(ISERROR(SEARCH(CONCATENATE(",",AI$8),#REF!,1)),"-",1),1)))</f>
        <v>-</v>
      </c>
      <c r="AJ52" s="264" t="str">
        <f>IF(ISERROR(SEARCH(AJ$8,#REF!,1)),"-",IF(COUNTIF(#REF!,AJ$8)=1,1,IF(ISERROR(SEARCH(CONCATENATE(AJ$8,","),#REF!,1)),IF(ISERROR(SEARCH(CONCATENATE(",",AJ$8),#REF!,1)),"-",1),1)))</f>
        <v>-</v>
      </c>
      <c r="AK52" s="264" t="str">
        <f>IF(ISERROR(SEARCH(AK$8,#REF!,1)),"-",IF(COUNTIF(#REF!,AK$8)=1,1,IF(ISERROR(SEARCH(CONCATENATE(AK$8,","),#REF!,1)),IF(ISERROR(SEARCH(CONCATENATE(",",AK$8),#REF!,1)),"-",1),1)))</f>
        <v>-</v>
      </c>
      <c r="AL52" s="264" t="str">
        <f>IF(ISERROR(SEARCH(AL$8,#REF!,1)),"-",IF(COUNTIF(#REF!,AL$8)=1,1,IF(ISERROR(SEARCH(CONCATENATE(AL$8,","),#REF!,1)),IF(ISERROR(SEARCH(CONCATENATE(",",AL$8),#REF!,1)),"-",1),1)))</f>
        <v>-</v>
      </c>
      <c r="AM52" s="264" t="str">
        <f>IF(ISERROR(SEARCH(AM$8,#REF!,1)),"-",IF(COUNTIF(#REF!,AM$8)=1,1,IF(ISERROR(SEARCH(CONCATENATE(AM$8,","),#REF!,1)),IF(ISERROR(SEARCH(CONCATENATE(",",AM$8),#REF!,1)),"-",1),1)))</f>
        <v>-</v>
      </c>
      <c r="AN52" s="264" t="str">
        <f>IF(ISERROR(SEARCH(AN$8,#REF!,1)),"-",IF(COUNTIF(#REF!,AN$8)=1,1,IF(ISERROR(SEARCH(CONCATENATE(AN$8,","),#REF!,1)),IF(ISERROR(SEARCH(CONCATENATE(",",AN$8),#REF!,1)),"-",1),1)))</f>
        <v>-</v>
      </c>
      <c r="AO52" s="264" t="str">
        <f>IF(ISERROR(SEARCH(AO$8,#REF!,1)),"-",IF(COUNTIF(#REF!,AO$8)=1,1,IF(ISERROR(SEARCH(CONCATENATE(AO$8,","),#REF!,1)),IF(ISERROR(SEARCH(CONCATENATE(",",AO$8),#REF!,1)),"-",1),1)))</f>
        <v>-</v>
      </c>
      <c r="AP52" s="264" t="str">
        <f>IF(ISERROR(SEARCH(AP$8,#REF!,1)),"-",IF(COUNTIF(#REF!,AP$8)=1,1,IF(ISERROR(SEARCH(CONCATENATE(AP$8,","),#REF!,1)),IF(ISERROR(SEARCH(CONCATENATE(",",AP$8),#REF!,1)),"-",1),1)))</f>
        <v>-</v>
      </c>
      <c r="AQ52" s="368"/>
      <c r="AR52" s="264" t="str">
        <f>IF(ISERROR(SEARCH(AR$8,#REF!,1)),"-",IF(COUNTIF(#REF!,AR$8)=1,1,IF(ISERROR(SEARCH(CONCATENATE(AR$8,","),#REF!,1)),IF(ISERROR(SEARCH(CONCATENATE(",",AR$8),#REF!,1)),"-",1),1)))</f>
        <v>-</v>
      </c>
      <c r="AS52" s="264" t="str">
        <f>IF(ISERROR(SEARCH(AS$8,#REF!,1)),"-",IF(COUNTIF(#REF!,AS$8)=1,1,IF(ISERROR(SEARCH(CONCATENATE(AS$8,","),#REF!,1)),IF(ISERROR(SEARCH(CONCATENATE(",",AS$8),#REF!,1)),"-",1),1)))</f>
        <v>-</v>
      </c>
      <c r="AT52" s="264" t="str">
        <f>IF(ISERROR(SEARCH(AT$8,#REF!,1)),"-",IF(COUNTIF(#REF!,AT$8)=1,1,IF(ISERROR(SEARCH(CONCATENATE(AT$8,","),#REF!,1)),IF(ISERROR(SEARCH(CONCATENATE(",",AT$8),#REF!,1)),"-",1),1)))</f>
        <v>-</v>
      </c>
      <c r="AU52" s="264" t="str">
        <f>IF(ISERROR(SEARCH(AU$8,#REF!,1)),"-",IF(COUNTIF(#REF!,AU$8)=1,1,IF(ISERROR(SEARCH(CONCATENATE(AU$8,","),#REF!,1)),IF(ISERROR(SEARCH(CONCATENATE(",",AU$8),#REF!,1)),"-",1),1)))</f>
        <v>-</v>
      </c>
      <c r="AV52" s="264" t="str">
        <f>IF(ISERROR(SEARCH(AV$8,#REF!,1)),"-",IF(COUNTIF(#REF!,AV$8)=1,1,IF(ISERROR(SEARCH(CONCATENATE(AV$8,","),#REF!,1)),IF(ISERROR(SEARCH(CONCATENATE(",",AV$8),#REF!,1)),"-",1),1)))</f>
        <v>-</v>
      </c>
      <c r="AW52" s="264" t="str">
        <f>IF(ISERROR(SEARCH(AW$8,#REF!,1)),"-",IF(COUNTIF(#REF!,AW$8)=1,1,IF(ISERROR(SEARCH(CONCATENATE(AW$8,","),#REF!,1)),IF(ISERROR(SEARCH(CONCATENATE(",",AW$8),#REF!,1)),"-",1),1)))</f>
        <v>-</v>
      </c>
      <c r="AX52" s="264" t="str">
        <f>IF(ISERROR(SEARCH(AX$8,#REF!,1)),"-",IF(COUNTIF(#REF!,AX$8)=1,1,IF(ISERROR(SEARCH(CONCATENATE(AX$8,","),#REF!,1)),IF(ISERROR(SEARCH(CONCATENATE(",",AX$8),#REF!,1)),"-",1),1)))</f>
        <v>-</v>
      </c>
      <c r="AY52" s="264" t="str">
        <f>IF(ISERROR(SEARCH(AY$8,#REF!,1)),"-",IF(COUNTIF(#REF!,AY$8)=1,1,IF(ISERROR(SEARCH(CONCATENATE(AY$8,","),#REF!,1)),IF(ISERROR(SEARCH(CONCATENATE(",",AY$8),#REF!,1)),"-",1),1)))</f>
        <v>-</v>
      </c>
      <c r="AZ52" s="264" t="str">
        <f>IF(ISERROR(SEARCH(AZ$8,#REF!,1)),"-",IF(COUNTIF(#REF!,AZ$8)=1,1,IF(ISERROR(SEARCH(CONCATENATE(AZ$8,","),#REF!,1)),IF(ISERROR(SEARCH(CONCATENATE(",",AZ$8),#REF!,1)),"-",1),1)))</f>
        <v>-</v>
      </c>
      <c r="BA52" s="368"/>
      <c r="BB52" s="264" t="str">
        <f>IF(ISERROR(SEARCH(BB$8,#REF!,1)),"-",IF(COUNTIF(#REF!,BB$8)=1,1,IF(ISERROR(SEARCH(CONCATENATE(BB$8,","),#REF!,1)),IF(ISERROR(SEARCH(CONCATENATE(",",BB$8),#REF!,1)),"-",1),1)))</f>
        <v>-</v>
      </c>
      <c r="BC52" s="264" t="str">
        <f>IF(ISERROR(SEARCH(BC$8,#REF!,1)),"-",IF(COUNTIF(#REF!,BC$8)=1,1,IF(ISERROR(SEARCH(CONCATENATE(BC$8,","),#REF!,1)),IF(ISERROR(SEARCH(CONCATENATE(",",BC$8),#REF!,1)),"-",1),1)))</f>
        <v>-</v>
      </c>
      <c r="BD52" s="264" t="str">
        <f>IF(ISERROR(SEARCH(BD$8,#REF!,1)),"-",IF(COUNTIF(#REF!,BD$8)=1,1,IF(ISERROR(SEARCH(CONCATENATE(BD$8,","),#REF!,1)),IF(ISERROR(SEARCH(CONCATENATE(",",BD$8),#REF!,1)),"-",1),1)))</f>
        <v>-</v>
      </c>
      <c r="BE52" s="264" t="str">
        <f>IF(ISERROR(SEARCH(BE$8,#REF!,1)),"-",IF(COUNTIF(#REF!,BE$8)=1,1,IF(ISERROR(SEARCH(CONCATENATE(BE$8,","),#REF!,1)),IF(ISERROR(SEARCH(CONCATENATE(",",BE$8),#REF!,1)),"-",1),1)))</f>
        <v>-</v>
      </c>
      <c r="BF52" s="264" t="str">
        <f>IF(ISERROR(SEARCH(BF$8,#REF!,1)),"-",IF(COUNTIF(#REF!,BF$8)=1,1,IF(ISERROR(SEARCH(CONCATENATE(BF$8,","),#REF!,1)),IF(ISERROR(SEARCH(CONCATENATE(",",BF$8),#REF!,1)),"-",1),1)))</f>
        <v>-</v>
      </c>
      <c r="BG52" s="264" t="str">
        <f>IF(ISERROR(SEARCH(BG$8,#REF!,1)),"-",IF(COUNTIF(#REF!,BG$8)=1,1,IF(ISERROR(SEARCH(CONCATENATE(BG$8,","),#REF!,1)),IF(ISERROR(SEARCH(CONCATENATE(",",BG$8),#REF!,1)),"-",1),1)))</f>
        <v>-</v>
      </c>
      <c r="BH52" s="264" t="str">
        <f>IF(ISERROR(SEARCH(BH$8,#REF!,1)),"-",IF(COUNTIF(#REF!,BH$8)=1,1,IF(ISERROR(SEARCH(CONCATENATE(BH$8,","),#REF!,1)),IF(ISERROR(SEARCH(CONCATENATE(",",BH$8),#REF!,1)),"-",1),1)))</f>
        <v>-</v>
      </c>
      <c r="BI52" s="264" t="str">
        <f>IF(ISERROR(SEARCH(BI$8,#REF!,1)),"-",IF(COUNTIF(#REF!,BI$8)=1,1,IF(ISERROR(SEARCH(CONCATENATE(BI$8,","),#REF!,1)),IF(ISERROR(SEARCH(CONCATENATE(",",BI$8),#REF!,1)),"-",1),1)))</f>
        <v>-</v>
      </c>
      <c r="BJ52" s="264" t="str">
        <f>IF(ISERROR(SEARCH(BJ$8,#REF!,1)),"-",IF(COUNTIF(#REF!,BJ$8)=1,1,IF(ISERROR(SEARCH(CONCATENATE(BJ$8,","),#REF!,1)),IF(ISERROR(SEARCH(CONCATENATE(",",BJ$8),#REF!,1)),"-",1),1)))</f>
        <v>-</v>
      </c>
      <c r="BK52" s="368"/>
      <c r="BL52" s="264"/>
      <c r="BM52" s="264"/>
      <c r="BN52" s="264"/>
      <c r="BO52" s="264"/>
      <c r="BP52" s="264"/>
    </row>
    <row r="53" spans="1:68" s="232" customFormat="1" ht="17.25" thickTop="1" thickBot="1">
      <c r="A53" s="367"/>
      <c r="B53" s="385"/>
      <c r="C53" s="923" t="s">
        <v>262</v>
      </c>
      <c r="D53" s="924"/>
      <c r="E53" s="924"/>
      <c r="F53" s="924"/>
      <c r="G53" s="924"/>
      <c r="H53" s="924"/>
      <c r="I53" s="924"/>
      <c r="J53" s="924"/>
      <c r="K53" s="924"/>
      <c r="L53" s="924"/>
      <c r="M53" s="924"/>
      <c r="N53" s="656">
        <v>2</v>
      </c>
      <c r="O53" s="369">
        <v>2</v>
      </c>
      <c r="P53" s="485">
        <v>1</v>
      </c>
      <c r="Q53" s="370"/>
      <c r="R53" s="370"/>
      <c r="S53" s="371"/>
      <c r="T53" s="372"/>
      <c r="U53" s="363"/>
      <c r="V53" s="364"/>
      <c r="X53" s="265" t="e">
        <f t="shared" ref="X53:AF53" si="27">SUM(X26:X52)</f>
        <v>#REF!</v>
      </c>
      <c r="Y53" s="265" t="e">
        <f t="shared" si="27"/>
        <v>#REF!</v>
      </c>
      <c r="Z53" s="265" t="e">
        <f t="shared" si="27"/>
        <v>#REF!</v>
      </c>
      <c r="AA53" s="265" t="e">
        <f t="shared" si="27"/>
        <v>#REF!</v>
      </c>
      <c r="AB53" s="265" t="e">
        <f t="shared" si="27"/>
        <v>#REF!</v>
      </c>
      <c r="AC53" s="265" t="e">
        <f t="shared" si="27"/>
        <v>#REF!</v>
      </c>
      <c r="AD53" s="265" t="e">
        <f t="shared" si="27"/>
        <v>#REF!</v>
      </c>
      <c r="AE53" s="265" t="e">
        <f t="shared" si="27"/>
        <v>#REF!</v>
      </c>
      <c r="AF53" s="265" t="e">
        <f t="shared" si="27"/>
        <v>#REF!</v>
      </c>
      <c r="AG53" s="373"/>
      <c r="AH53" s="265" t="e">
        <f t="shared" ref="AH53:AP53" si="28">SUM(AH26:AH52)</f>
        <v>#REF!</v>
      </c>
      <c r="AI53" s="265" t="e">
        <f t="shared" si="28"/>
        <v>#REF!</v>
      </c>
      <c r="AJ53" s="265" t="e">
        <f t="shared" si="28"/>
        <v>#REF!</v>
      </c>
      <c r="AK53" s="265" t="e">
        <f t="shared" si="28"/>
        <v>#REF!</v>
      </c>
      <c r="AL53" s="265" t="e">
        <f t="shared" si="28"/>
        <v>#REF!</v>
      </c>
      <c r="AM53" s="265" t="e">
        <f t="shared" si="28"/>
        <v>#REF!</v>
      </c>
      <c r="AN53" s="265" t="e">
        <f t="shared" si="28"/>
        <v>#REF!</v>
      </c>
      <c r="AO53" s="265" t="e">
        <f t="shared" si="28"/>
        <v>#REF!</v>
      </c>
      <c r="AP53" s="265" t="e">
        <f t="shared" si="28"/>
        <v>#REF!</v>
      </c>
      <c r="AQ53" s="373"/>
      <c r="AR53" s="265" t="e">
        <f t="shared" ref="AR53:AZ53" si="29">SUM(AR26:AR52)</f>
        <v>#REF!</v>
      </c>
      <c r="AS53" s="265" t="e">
        <f t="shared" si="29"/>
        <v>#REF!</v>
      </c>
      <c r="AT53" s="265" t="e">
        <f t="shared" si="29"/>
        <v>#REF!</v>
      </c>
      <c r="AU53" s="265" t="e">
        <f t="shared" si="29"/>
        <v>#REF!</v>
      </c>
      <c r="AV53" s="265" t="e">
        <f t="shared" si="29"/>
        <v>#REF!</v>
      </c>
      <c r="AW53" s="265" t="e">
        <f t="shared" si="29"/>
        <v>#REF!</v>
      </c>
      <c r="AX53" s="265" t="e">
        <f t="shared" si="29"/>
        <v>#REF!</v>
      </c>
      <c r="AY53" s="265" t="e">
        <f t="shared" si="29"/>
        <v>#REF!</v>
      </c>
      <c r="AZ53" s="265" t="e">
        <f t="shared" si="29"/>
        <v>#REF!</v>
      </c>
      <c r="BA53" s="373"/>
      <c r="BB53" s="265" t="e">
        <f t="shared" ref="BB53:BJ53" si="30">SUM(BB26:BB52)</f>
        <v>#REF!</v>
      </c>
      <c r="BC53" s="265" t="e">
        <f t="shared" si="30"/>
        <v>#REF!</v>
      </c>
      <c r="BD53" s="265" t="e">
        <f t="shared" si="30"/>
        <v>#REF!</v>
      </c>
      <c r="BE53" s="265" t="e">
        <f t="shared" si="30"/>
        <v>#REF!</v>
      </c>
      <c r="BF53" s="265" t="e">
        <f t="shared" si="30"/>
        <v>#REF!</v>
      </c>
      <c r="BG53" s="265" t="e">
        <f t="shared" si="30"/>
        <v>#REF!</v>
      </c>
      <c r="BH53" s="265" t="e">
        <f t="shared" si="30"/>
        <v>#REF!</v>
      </c>
      <c r="BI53" s="265" t="e">
        <f t="shared" si="30"/>
        <v>#REF!</v>
      </c>
      <c r="BJ53" s="265" t="e">
        <f t="shared" si="30"/>
        <v>#REF!</v>
      </c>
      <c r="BK53" s="373"/>
      <c r="BL53" s="265" t="e">
        <f>SUM(BL26:BL52)</f>
        <v>#REF!</v>
      </c>
      <c r="BM53" s="265" t="e">
        <f>SUM(BM26:BM52)</f>
        <v>#REF!</v>
      </c>
      <c r="BN53" s="265" t="e">
        <f>SUM(BN26:BN52)</f>
        <v>#REF!</v>
      </c>
      <c r="BO53" s="265" t="e">
        <f>SUM(BO26:BO52)</f>
        <v>#REF!</v>
      </c>
      <c r="BP53" s="265" t="e">
        <f>SUM(BP26:BP52)</f>
        <v>#REF!</v>
      </c>
    </row>
    <row r="54" spans="1:68" s="232" customFormat="1" ht="16.5" thickTop="1">
      <c r="A54" s="374"/>
      <c r="C54" s="923" t="s">
        <v>129</v>
      </c>
      <c r="D54" s="924"/>
      <c r="E54" s="924"/>
      <c r="F54" s="924"/>
      <c r="G54" s="924"/>
      <c r="H54" s="924"/>
      <c r="I54" s="924"/>
      <c r="J54" s="924"/>
      <c r="K54" s="924"/>
      <c r="L54" s="924"/>
      <c r="M54" s="924"/>
      <c r="N54" s="375">
        <v>4</v>
      </c>
      <c r="O54" s="375">
        <v>4</v>
      </c>
      <c r="P54" s="486">
        <v>3</v>
      </c>
      <c r="Q54" s="376"/>
      <c r="R54" s="376"/>
      <c r="S54" s="377"/>
      <c r="T54" s="378"/>
      <c r="U54" s="374"/>
      <c r="V54" s="374"/>
      <c r="X54" s="266"/>
      <c r="Y54" s="266"/>
      <c r="Z54" s="266"/>
      <c r="AA54" s="266"/>
      <c r="AB54" s="266"/>
      <c r="AC54" s="266"/>
      <c r="AD54" s="266"/>
      <c r="AE54" s="266"/>
      <c r="AF54" s="266"/>
      <c r="AG54" s="379"/>
      <c r="AH54" s="266"/>
      <c r="AI54" s="266"/>
      <c r="AJ54" s="266"/>
      <c r="AK54" s="266"/>
      <c r="AL54" s="266"/>
      <c r="AM54" s="266"/>
      <c r="AN54" s="266"/>
      <c r="AO54" s="266"/>
      <c r="AP54" s="266"/>
      <c r="AQ54" s="379"/>
      <c r="AR54" s="266"/>
      <c r="AS54" s="266"/>
      <c r="AT54" s="266"/>
      <c r="AU54" s="266"/>
      <c r="AV54" s="266"/>
      <c r="AW54" s="266"/>
      <c r="AX54" s="266"/>
      <c r="AY54" s="266"/>
      <c r="AZ54" s="266"/>
      <c r="BA54" s="379"/>
      <c r="BB54" s="266"/>
      <c r="BC54" s="266"/>
      <c r="BD54" s="266"/>
      <c r="BE54" s="266"/>
      <c r="BF54" s="266"/>
      <c r="BG54" s="266"/>
      <c r="BH54" s="266"/>
      <c r="BI54" s="266"/>
      <c r="BJ54" s="266"/>
      <c r="BK54" s="379"/>
      <c r="BL54" s="266"/>
      <c r="BM54" s="266"/>
      <c r="BN54" s="266"/>
      <c r="BO54" s="266"/>
      <c r="BP54" s="266"/>
    </row>
    <row r="55" spans="1:68" s="358" customFormat="1" ht="15.75">
      <c r="A55" s="516"/>
      <c r="C55" s="925" t="s">
        <v>420</v>
      </c>
      <c r="D55" s="926"/>
      <c r="E55" s="926"/>
      <c r="F55" s="926"/>
      <c r="G55" s="926"/>
      <c r="H55" s="926"/>
      <c r="I55" s="926"/>
      <c r="J55" s="926"/>
      <c r="K55" s="926"/>
      <c r="L55" s="926"/>
      <c r="M55" s="926"/>
      <c r="N55" s="517"/>
      <c r="O55" s="518"/>
      <c r="P55" s="520"/>
      <c r="Q55" s="519"/>
      <c r="R55" s="519"/>
      <c r="S55" s="520"/>
      <c r="T55" s="521"/>
      <c r="U55" s="522"/>
      <c r="V55" s="522"/>
      <c r="W55" s="522"/>
      <c r="X55" s="523"/>
      <c r="Y55" s="523"/>
      <c r="Z55" s="523"/>
      <c r="AA55" s="523"/>
      <c r="AB55" s="523"/>
      <c r="AC55" s="523"/>
      <c r="AD55" s="523"/>
      <c r="AE55" s="523"/>
      <c r="AF55" s="523"/>
      <c r="AG55" s="522"/>
      <c r="AH55" s="523"/>
      <c r="AI55" s="523"/>
      <c r="AJ55" s="523"/>
      <c r="AK55" s="523"/>
      <c r="AL55" s="523"/>
      <c r="AM55" s="523"/>
      <c r="AN55" s="523"/>
      <c r="AO55" s="523"/>
      <c r="AP55" s="523"/>
      <c r="AQ55" s="522"/>
      <c r="AR55" s="523"/>
      <c r="AS55" s="523"/>
      <c r="AT55" s="523"/>
      <c r="AU55" s="523"/>
      <c r="AV55" s="523"/>
      <c r="AW55" s="523"/>
      <c r="AX55" s="523"/>
      <c r="AY55" s="523"/>
      <c r="AZ55" s="523"/>
      <c r="BA55" s="522"/>
      <c r="BB55" s="523"/>
      <c r="BC55" s="523"/>
      <c r="BD55" s="523"/>
      <c r="BE55" s="523"/>
      <c r="BF55" s="523"/>
      <c r="BG55" s="523"/>
      <c r="BH55" s="523"/>
      <c r="BI55" s="523"/>
      <c r="BJ55" s="523"/>
      <c r="BK55" s="522"/>
      <c r="BL55" s="523"/>
      <c r="BM55" s="523"/>
      <c r="BN55" s="523"/>
      <c r="BO55" s="523"/>
      <c r="BP55" s="523"/>
    </row>
    <row r="56" spans="1:68" s="358" customFormat="1" ht="16.5" thickBot="1">
      <c r="A56" s="516"/>
      <c r="C56" s="927" t="s">
        <v>126</v>
      </c>
      <c r="D56" s="928"/>
      <c r="E56" s="928"/>
      <c r="F56" s="928"/>
      <c r="G56" s="928"/>
      <c r="H56" s="928"/>
      <c r="I56" s="928"/>
      <c r="J56" s="928"/>
      <c r="K56" s="928"/>
      <c r="L56" s="928"/>
      <c r="M56" s="928"/>
      <c r="N56" s="524"/>
      <c r="O56" s="524">
        <v>1</v>
      </c>
      <c r="P56" s="526"/>
      <c r="Q56" s="525"/>
      <c r="R56" s="525"/>
      <c r="S56" s="526"/>
      <c r="T56" s="527"/>
      <c r="U56" s="516"/>
      <c r="V56" s="516"/>
      <c r="X56" s="528"/>
      <c r="Y56" s="528"/>
      <c r="Z56" s="528"/>
      <c r="AA56" s="528"/>
      <c r="AB56" s="528"/>
      <c r="AC56" s="528"/>
      <c r="AD56" s="528"/>
      <c r="AE56" s="528"/>
      <c r="AF56" s="528"/>
      <c r="AG56" s="516"/>
      <c r="AH56" s="528"/>
      <c r="AI56" s="528"/>
      <c r="AJ56" s="528"/>
      <c r="AK56" s="528"/>
      <c r="AL56" s="528"/>
      <c r="AM56" s="528"/>
      <c r="AN56" s="528"/>
      <c r="AO56" s="528"/>
      <c r="AP56" s="528"/>
      <c r="AQ56" s="516"/>
      <c r="AR56" s="528"/>
      <c r="AS56" s="528"/>
      <c r="AT56" s="528"/>
      <c r="AU56" s="528"/>
      <c r="AV56" s="528"/>
      <c r="AW56" s="528"/>
      <c r="AX56" s="528"/>
      <c r="AY56" s="528"/>
      <c r="AZ56" s="528"/>
      <c r="BA56" s="516"/>
      <c r="BB56" s="528"/>
      <c r="BC56" s="528"/>
      <c r="BD56" s="528"/>
      <c r="BE56" s="528"/>
      <c r="BF56" s="528"/>
      <c r="BG56" s="528"/>
      <c r="BH56" s="528"/>
      <c r="BI56" s="528"/>
      <c r="BJ56" s="528"/>
      <c r="BK56" s="516"/>
      <c r="BL56" s="528"/>
      <c r="BM56" s="528"/>
      <c r="BN56" s="528"/>
      <c r="BO56" s="528"/>
      <c r="BP56" s="528"/>
    </row>
    <row r="57" spans="1:68" s="382" customFormat="1" ht="15.75">
      <c r="A57" s="374"/>
      <c r="B57" s="380"/>
      <c r="C57" s="196"/>
      <c r="D57" s="380"/>
      <c r="E57" s="196"/>
      <c r="F57" s="374"/>
      <c r="G57" s="374"/>
      <c r="H57" s="374"/>
      <c r="I57" s="374"/>
      <c r="J57" s="374"/>
      <c r="K57" s="374"/>
      <c r="L57" s="374"/>
      <c r="M57" s="211"/>
      <c r="N57" s="211"/>
      <c r="O57" s="211"/>
      <c r="P57" s="38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</row>
    <row r="58" spans="1:68" s="220" customFormat="1" ht="15.75">
      <c r="A58" s="348"/>
      <c r="B58" s="954"/>
      <c r="C58" s="645"/>
      <c r="D58" s="645"/>
      <c r="E58" s="348"/>
      <c r="F58" s="348"/>
      <c r="G58" s="348"/>
      <c r="H58" s="348"/>
      <c r="I58" s="348"/>
      <c r="J58" s="348"/>
      <c r="K58" s="645" t="s">
        <v>295</v>
      </c>
      <c r="M58" s="348"/>
      <c r="N58" s="348"/>
      <c r="O58" s="348"/>
    </row>
    <row r="59" spans="1:68" s="220" customFormat="1" ht="15.75">
      <c r="A59" s="374"/>
      <c r="B59" s="955" t="s">
        <v>295</v>
      </c>
      <c r="C59" s="348"/>
      <c r="D59" s="348"/>
      <c r="E59" s="348"/>
      <c r="F59" s="348"/>
      <c r="G59" s="348"/>
      <c r="H59" s="348"/>
      <c r="J59" s="348"/>
      <c r="K59" s="645" t="s">
        <v>447</v>
      </c>
      <c r="M59" s="348"/>
      <c r="N59" s="348"/>
      <c r="O59" s="348"/>
    </row>
    <row r="60" spans="1:68" s="220" customFormat="1" ht="15.75">
      <c r="A60" s="374"/>
      <c r="B60" s="956" t="s">
        <v>462</v>
      </c>
      <c r="C60" s="348"/>
      <c r="D60" s="645" t="s">
        <v>295</v>
      </c>
      <c r="H60" s="348"/>
      <c r="I60" s="348"/>
      <c r="J60" s="348"/>
      <c r="K60" s="645" t="s">
        <v>448</v>
      </c>
      <c r="M60" s="348"/>
      <c r="N60" s="348"/>
      <c r="O60" s="348"/>
    </row>
    <row r="61" spans="1:68" s="220" customFormat="1" ht="15.75">
      <c r="A61" s="374"/>
      <c r="B61" s="957" t="s">
        <v>463</v>
      </c>
      <c r="C61" s="646"/>
      <c r="D61" s="645" t="s">
        <v>378</v>
      </c>
      <c r="G61" s="649"/>
      <c r="H61" s="348"/>
      <c r="I61" s="348"/>
      <c r="J61" s="348"/>
      <c r="K61" s="645" t="s">
        <v>345</v>
      </c>
      <c r="M61" s="348"/>
      <c r="N61" s="348"/>
      <c r="O61" s="348"/>
    </row>
    <row r="62" spans="1:68" s="220" customFormat="1" ht="15.75">
      <c r="A62" s="374"/>
      <c r="B62" s="958" t="s">
        <v>464</v>
      </c>
      <c r="C62" s="348"/>
      <c r="D62" s="348" t="s">
        <v>343</v>
      </c>
      <c r="G62" s="348"/>
      <c r="H62" s="348"/>
      <c r="I62" s="348"/>
      <c r="J62" s="348"/>
      <c r="K62" s="348" t="s">
        <v>456</v>
      </c>
      <c r="M62" s="348"/>
      <c r="N62" s="348"/>
      <c r="O62" s="348"/>
    </row>
    <row r="63" spans="1:68" s="220" customFormat="1" ht="15.75">
      <c r="A63" s="374"/>
      <c r="B63" s="959" t="s">
        <v>455</v>
      </c>
      <c r="C63" s="348"/>
      <c r="D63" s="348" t="s">
        <v>344</v>
      </c>
      <c r="G63" s="348"/>
      <c r="H63" s="348"/>
      <c r="I63" s="348"/>
      <c r="J63" s="348"/>
      <c r="K63" s="348"/>
      <c r="M63" s="348"/>
      <c r="N63" s="348"/>
      <c r="O63" s="348"/>
    </row>
    <row r="64" spans="1:68" s="220" customFormat="1" ht="15.75">
      <c r="A64" s="374"/>
      <c r="B64" s="374"/>
      <c r="C64" s="645"/>
      <c r="D64" s="348" t="s">
        <v>455</v>
      </c>
      <c r="G64" s="645"/>
      <c r="H64" s="348"/>
      <c r="I64" s="348"/>
      <c r="J64" s="348"/>
      <c r="K64" s="645" t="s">
        <v>295</v>
      </c>
      <c r="M64" s="645"/>
      <c r="N64" s="645"/>
      <c r="O64" s="645"/>
    </row>
    <row r="65" spans="1:20" s="220" customFormat="1" ht="15.75" customHeight="1">
      <c r="A65" s="374"/>
      <c r="B65" s="955" t="s">
        <v>295</v>
      </c>
      <c r="C65" s="348"/>
      <c r="D65" s="348"/>
      <c r="F65" s="348"/>
      <c r="G65" s="645"/>
      <c r="H65" s="348"/>
      <c r="I65" s="348"/>
      <c r="J65" s="348"/>
      <c r="K65" s="922" t="s">
        <v>449</v>
      </c>
      <c r="L65" s="922"/>
      <c r="M65" s="922"/>
      <c r="N65" s="922"/>
      <c r="O65" s="922"/>
      <c r="P65" s="922"/>
    </row>
    <row r="66" spans="1:20" s="220" customFormat="1" ht="15.75">
      <c r="A66" s="374"/>
      <c r="B66" s="956" t="s">
        <v>465</v>
      </c>
      <c r="C66" s="348"/>
      <c r="D66" s="348"/>
      <c r="E66" s="348"/>
      <c r="F66" s="348"/>
      <c r="H66" s="348"/>
      <c r="I66" s="348"/>
      <c r="J66" s="348"/>
      <c r="K66" s="922"/>
      <c r="L66" s="922"/>
      <c r="M66" s="922"/>
      <c r="N66" s="922"/>
      <c r="O66" s="922"/>
      <c r="P66" s="922"/>
    </row>
    <row r="67" spans="1:20" s="220" customFormat="1" ht="15.75">
      <c r="A67" s="374"/>
      <c r="B67" s="957" t="s">
        <v>466</v>
      </c>
      <c r="C67" s="646"/>
      <c r="D67" s="646"/>
      <c r="E67" s="646"/>
      <c r="F67" s="348"/>
      <c r="G67" s="649"/>
      <c r="H67" s="348"/>
      <c r="I67" s="348"/>
      <c r="J67" s="348"/>
      <c r="K67" s="922"/>
      <c r="L67" s="922"/>
      <c r="M67" s="922"/>
      <c r="N67" s="922"/>
      <c r="O67" s="922"/>
      <c r="P67" s="922"/>
    </row>
    <row r="68" spans="1:20" s="220" customFormat="1" ht="15.75">
      <c r="A68" s="374"/>
      <c r="B68" s="958" t="s">
        <v>467</v>
      </c>
      <c r="K68" s="348" t="s">
        <v>450</v>
      </c>
      <c r="M68" s="348"/>
      <c r="N68" s="348"/>
      <c r="O68" s="348"/>
    </row>
    <row r="69" spans="1:20" s="220" customFormat="1" ht="15.75">
      <c r="A69" s="211"/>
      <c r="B69" s="959" t="s">
        <v>455</v>
      </c>
      <c r="K69" s="348" t="s">
        <v>455</v>
      </c>
      <c r="M69" s="646"/>
      <c r="N69" s="646"/>
      <c r="O69" s="646"/>
      <c r="Q69" s="657"/>
      <c r="R69" s="657"/>
    </row>
    <row r="70" spans="1:20" s="381" customFormat="1" ht="15">
      <c r="B70" s="383"/>
      <c r="N70" s="230"/>
      <c r="O70" s="230"/>
      <c r="P70" s="230"/>
      <c r="Q70" s="230"/>
      <c r="R70" s="230"/>
      <c r="S70" s="229"/>
      <c r="T70" s="229"/>
    </row>
    <row r="71" spans="1:20" s="381" customFormat="1" ht="15">
      <c r="B71" s="383"/>
      <c r="N71" s="230"/>
      <c r="O71" s="230"/>
      <c r="P71" s="230"/>
      <c r="Q71" s="230"/>
      <c r="R71" s="230"/>
      <c r="S71" s="229"/>
      <c r="T71" s="229"/>
    </row>
  </sheetData>
  <mergeCells count="49">
    <mergeCell ref="K65:P67"/>
    <mergeCell ref="C53:M53"/>
    <mergeCell ref="C54:M54"/>
    <mergeCell ref="C55:M55"/>
    <mergeCell ref="C56:M56"/>
    <mergeCell ref="U27:AO27"/>
    <mergeCell ref="A35:P35"/>
    <mergeCell ref="C50:T50"/>
    <mergeCell ref="A48:B48"/>
    <mergeCell ref="A47:B47"/>
    <mergeCell ref="A49:B49"/>
    <mergeCell ref="A29:P29"/>
    <mergeCell ref="A2:A7"/>
    <mergeCell ref="A26:B26"/>
    <mergeCell ref="A28:B28"/>
    <mergeCell ref="C52:M52"/>
    <mergeCell ref="A27:T27"/>
    <mergeCell ref="E4:E7"/>
    <mergeCell ref="F4:F7"/>
    <mergeCell ref="I4:I7"/>
    <mergeCell ref="BK27:BP27"/>
    <mergeCell ref="A41:P41"/>
    <mergeCell ref="AP27:BJ27"/>
    <mergeCell ref="B2:B7"/>
    <mergeCell ref="C2:F2"/>
    <mergeCell ref="G2:G7"/>
    <mergeCell ref="E3:F3"/>
    <mergeCell ref="D3:D7"/>
    <mergeCell ref="C3:C7"/>
    <mergeCell ref="A10:BP10"/>
    <mergeCell ref="A19:T19"/>
    <mergeCell ref="A20:T20"/>
    <mergeCell ref="A18:B18"/>
    <mergeCell ref="J4:L4"/>
    <mergeCell ref="A16:B16"/>
    <mergeCell ref="A15:B15"/>
    <mergeCell ref="A9:P9"/>
    <mergeCell ref="Q1:BP1"/>
    <mergeCell ref="H2:M2"/>
    <mergeCell ref="M3:M7"/>
    <mergeCell ref="N3:O3"/>
    <mergeCell ref="L5:L7"/>
    <mergeCell ref="N4:BP4"/>
    <mergeCell ref="H3:H7"/>
    <mergeCell ref="I3:L3"/>
    <mergeCell ref="K5:K7"/>
    <mergeCell ref="J5:J7"/>
    <mergeCell ref="N2:P2"/>
    <mergeCell ref="N6:BN6"/>
  </mergeCells>
  <phoneticPr fontId="34" type="noConversion"/>
  <printOptions horizontalCentered="1"/>
  <pageMargins left="0.39370078740157483" right="0.19685039370078741" top="0.78740157480314965" bottom="0.19685039370078741" header="0" footer="0"/>
  <pageSetup paperSize="9" scale="95" fitToHeight="0" orientation="landscape" r:id="rId1"/>
  <rowBreaks count="2" manualBreakCount="2">
    <brk id="26" max="58" man="1"/>
    <brk id="49" max="5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view="pageBreakPreview" topLeftCell="A25" zoomScale="60" zoomScaleNormal="91" workbookViewId="0">
      <selection activeCell="B14" sqref="B14"/>
    </sheetView>
  </sheetViews>
  <sheetFormatPr defaultRowHeight="12.75"/>
  <cols>
    <col min="1" max="1" width="8.5703125" style="221" bestFit="1" customWidth="1"/>
    <col min="2" max="2" width="32.7109375" style="221" bestFit="1" customWidth="1"/>
    <col min="3" max="10" width="9.140625" style="221"/>
    <col min="11" max="11" width="26.5703125" style="221" customWidth="1"/>
    <col min="12" max="12" width="9.140625" style="221"/>
    <col min="13" max="13" width="16.5703125" style="221" customWidth="1"/>
    <col min="14" max="14" width="22.140625" style="221" customWidth="1"/>
    <col min="15" max="15" width="24.28515625" style="221" customWidth="1"/>
    <col min="16" max="16" width="17.5703125" style="221" customWidth="1"/>
    <col min="17" max="16384" width="9.140625" style="221"/>
  </cols>
  <sheetData>
    <row r="1" spans="1:16" ht="15.75">
      <c r="A1" s="430"/>
      <c r="B1" s="430"/>
      <c r="C1" s="430"/>
      <c r="D1" s="430"/>
      <c r="E1" s="430"/>
      <c r="F1" s="430"/>
      <c r="G1" s="430"/>
      <c r="H1" s="430"/>
      <c r="I1" s="430"/>
      <c r="J1" s="431"/>
      <c r="K1" s="430"/>
      <c r="L1" s="430"/>
      <c r="M1" s="432"/>
      <c r="N1" s="433"/>
      <c r="O1" s="433"/>
      <c r="P1" s="434" t="s">
        <v>393</v>
      </c>
    </row>
    <row r="2" spans="1:16" ht="18.75">
      <c r="A2" s="435"/>
      <c r="B2" s="435"/>
      <c r="C2" s="688" t="s">
        <v>451</v>
      </c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433"/>
      <c r="P2" s="438"/>
    </row>
    <row r="3" spans="1:16" ht="19.5" thickBot="1">
      <c r="A3" s="435"/>
      <c r="B3" s="435"/>
      <c r="C3" s="436"/>
      <c r="D3" s="435"/>
      <c r="E3" s="435"/>
      <c r="F3" s="435"/>
      <c r="G3" s="435"/>
      <c r="H3" s="435"/>
      <c r="I3" s="435"/>
      <c r="J3" s="437"/>
      <c r="K3" s="435"/>
      <c r="L3" s="435"/>
      <c r="M3" s="432"/>
      <c r="N3" s="433"/>
      <c r="O3" s="433"/>
      <c r="P3" s="438"/>
    </row>
    <row r="4" spans="1:16">
      <c r="A4" s="944" t="s">
        <v>271</v>
      </c>
      <c r="B4" s="938" t="s">
        <v>270</v>
      </c>
      <c r="C4" s="934" t="s">
        <v>280</v>
      </c>
      <c r="D4" s="947" t="s">
        <v>272</v>
      </c>
      <c r="E4" s="947"/>
      <c r="F4" s="947"/>
      <c r="G4" s="947"/>
      <c r="H4" s="947"/>
      <c r="I4" s="947"/>
      <c r="J4" s="934" t="s">
        <v>394</v>
      </c>
      <c r="K4" s="938" t="s">
        <v>395</v>
      </c>
      <c r="L4" s="934" t="s">
        <v>396</v>
      </c>
      <c r="M4" s="934" t="s">
        <v>397</v>
      </c>
      <c r="N4" s="948" t="s">
        <v>398</v>
      </c>
      <c r="O4" s="948" t="s">
        <v>399</v>
      </c>
      <c r="P4" s="951" t="s">
        <v>400</v>
      </c>
    </row>
    <row r="5" spans="1:16">
      <c r="A5" s="945"/>
      <c r="B5" s="939"/>
      <c r="C5" s="929"/>
      <c r="D5" s="929" t="s">
        <v>286</v>
      </c>
      <c r="E5" s="931" t="s">
        <v>288</v>
      </c>
      <c r="F5" s="931"/>
      <c r="G5" s="931"/>
      <c r="H5" s="931"/>
      <c r="I5" s="932" t="s">
        <v>289</v>
      </c>
      <c r="J5" s="929"/>
      <c r="K5" s="939"/>
      <c r="L5" s="929"/>
      <c r="M5" s="929"/>
      <c r="N5" s="949"/>
      <c r="O5" s="949"/>
      <c r="P5" s="952"/>
    </row>
    <row r="6" spans="1:16">
      <c r="A6" s="945"/>
      <c r="B6" s="939"/>
      <c r="C6" s="929"/>
      <c r="D6" s="929"/>
      <c r="E6" s="929" t="s">
        <v>287</v>
      </c>
      <c r="F6" s="931" t="s">
        <v>274</v>
      </c>
      <c r="G6" s="931"/>
      <c r="H6" s="931"/>
      <c r="I6" s="932"/>
      <c r="J6" s="929"/>
      <c r="K6" s="939"/>
      <c r="L6" s="929"/>
      <c r="M6" s="929"/>
      <c r="N6" s="949"/>
      <c r="O6" s="949"/>
      <c r="P6" s="952"/>
    </row>
    <row r="7" spans="1:16">
      <c r="A7" s="945"/>
      <c r="B7" s="939"/>
      <c r="C7" s="929"/>
      <c r="D7" s="929"/>
      <c r="E7" s="929"/>
      <c r="F7" s="929" t="s">
        <v>275</v>
      </c>
      <c r="G7" s="929" t="s">
        <v>276</v>
      </c>
      <c r="H7" s="929" t="s">
        <v>277</v>
      </c>
      <c r="I7" s="932"/>
      <c r="J7" s="929"/>
      <c r="K7" s="939"/>
      <c r="L7" s="929"/>
      <c r="M7" s="929"/>
      <c r="N7" s="949"/>
      <c r="O7" s="949"/>
      <c r="P7" s="952"/>
    </row>
    <row r="8" spans="1:16">
      <c r="A8" s="945"/>
      <c r="B8" s="939"/>
      <c r="C8" s="929"/>
      <c r="D8" s="929"/>
      <c r="E8" s="929"/>
      <c r="F8" s="929"/>
      <c r="G8" s="929"/>
      <c r="H8" s="929"/>
      <c r="I8" s="932"/>
      <c r="J8" s="929"/>
      <c r="K8" s="939"/>
      <c r="L8" s="929"/>
      <c r="M8" s="929"/>
      <c r="N8" s="949"/>
      <c r="O8" s="949"/>
      <c r="P8" s="952"/>
    </row>
    <row r="9" spans="1:16" ht="35.450000000000003" customHeight="1" thickBot="1">
      <c r="A9" s="946"/>
      <c r="B9" s="940"/>
      <c r="C9" s="930"/>
      <c r="D9" s="930"/>
      <c r="E9" s="930"/>
      <c r="F9" s="930"/>
      <c r="G9" s="930"/>
      <c r="H9" s="930"/>
      <c r="I9" s="933"/>
      <c r="J9" s="930"/>
      <c r="K9" s="940"/>
      <c r="L9" s="930"/>
      <c r="M9" s="930"/>
      <c r="N9" s="950"/>
      <c r="O9" s="950"/>
      <c r="P9" s="953"/>
    </row>
    <row r="10" spans="1:16" ht="16.5" thickBot="1">
      <c r="A10" s="941" t="s">
        <v>401</v>
      </c>
      <c r="B10" s="942"/>
      <c r="C10" s="942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3"/>
    </row>
    <row r="11" spans="1:16" s="583" customFormat="1" ht="45">
      <c r="A11" s="565" t="s">
        <v>354</v>
      </c>
      <c r="B11" s="596" t="s">
        <v>430</v>
      </c>
      <c r="C11" s="690">
        <v>5</v>
      </c>
      <c r="D11" s="574">
        <f>C11*30</f>
        <v>150</v>
      </c>
      <c r="E11" s="567">
        <f>SUM(F11:H11)</f>
        <v>46</v>
      </c>
      <c r="F11" s="692">
        <v>24</v>
      </c>
      <c r="G11" s="566"/>
      <c r="H11" s="691">
        <v>22</v>
      </c>
      <c r="I11" s="479">
        <f>D11-E11</f>
        <v>104</v>
      </c>
      <c r="J11" s="577" t="s">
        <v>11</v>
      </c>
      <c r="K11" s="533" t="s">
        <v>424</v>
      </c>
      <c r="L11" s="532" t="s">
        <v>402</v>
      </c>
      <c r="M11" s="652" t="s">
        <v>403</v>
      </c>
      <c r="N11" s="582" t="s">
        <v>431</v>
      </c>
      <c r="O11" s="582" t="s">
        <v>436</v>
      </c>
      <c r="P11" s="647"/>
    </row>
    <row r="12" spans="1:16" s="583" customFormat="1" ht="45.75" thickBot="1">
      <c r="A12" s="693" t="s">
        <v>453</v>
      </c>
      <c r="B12" s="694" t="s">
        <v>446</v>
      </c>
      <c r="C12" s="695">
        <v>5</v>
      </c>
      <c r="D12" s="476">
        <f>C12*30</f>
        <v>150</v>
      </c>
      <c r="E12" s="477">
        <f>SUM(F12:H12)</f>
        <v>46</v>
      </c>
      <c r="F12" s="696">
        <v>24</v>
      </c>
      <c r="G12" s="444"/>
      <c r="H12" s="697">
        <v>22</v>
      </c>
      <c r="I12" s="480">
        <f>D12-E12</f>
        <v>104</v>
      </c>
      <c r="J12" s="698" t="s">
        <v>11</v>
      </c>
      <c r="K12" s="593" t="s">
        <v>424</v>
      </c>
      <c r="L12" s="592" t="s">
        <v>402</v>
      </c>
      <c r="M12" s="654" t="s">
        <v>403</v>
      </c>
      <c r="N12" s="699"/>
      <c r="O12" s="699"/>
      <c r="P12" s="700"/>
    </row>
    <row r="13" spans="1:16" ht="18.75">
      <c r="A13" s="435"/>
      <c r="B13" s="435"/>
      <c r="C13" s="436"/>
      <c r="D13" s="435"/>
      <c r="E13" s="435"/>
      <c r="F13" s="435"/>
      <c r="G13" s="435"/>
      <c r="H13" s="435"/>
      <c r="I13" s="435"/>
      <c r="J13" s="437"/>
      <c r="K13" s="435"/>
      <c r="L13" s="435"/>
      <c r="M13" s="432"/>
      <c r="N13" s="433"/>
      <c r="O13" s="433"/>
      <c r="P13" s="438"/>
    </row>
    <row r="14" spans="1:16" s="597" customFormat="1" ht="15.75">
      <c r="N14" s="598"/>
      <c r="O14" s="599"/>
      <c r="P14" s="597" t="s">
        <v>421</v>
      </c>
    </row>
    <row r="15" spans="1:16" s="600" customFormat="1" ht="18.75">
      <c r="C15" s="688" t="s">
        <v>452</v>
      </c>
      <c r="D15" s="689"/>
      <c r="E15" s="689"/>
      <c r="F15" s="689"/>
      <c r="G15" s="689"/>
      <c r="H15" s="689"/>
      <c r="I15" s="689"/>
      <c r="J15" s="689"/>
      <c r="K15" s="689"/>
      <c r="L15" s="689"/>
      <c r="M15" s="689"/>
      <c r="N15" s="689"/>
      <c r="O15" s="601"/>
    </row>
    <row r="16" spans="1:16" ht="15.75" thickBot="1">
      <c r="A16" s="430"/>
      <c r="B16" s="430"/>
      <c r="C16" s="430"/>
      <c r="D16" s="430"/>
      <c r="E16" s="430"/>
      <c r="F16" s="430"/>
      <c r="G16" s="430"/>
      <c r="H16" s="430"/>
      <c r="I16" s="430"/>
      <c r="J16" s="431"/>
      <c r="K16" s="430"/>
      <c r="L16" s="430"/>
      <c r="M16" s="432"/>
      <c r="N16" s="433"/>
      <c r="O16" s="433"/>
      <c r="P16" s="439"/>
    </row>
    <row r="17" spans="1:16" ht="13.15" customHeight="1">
      <c r="A17" s="944" t="s">
        <v>271</v>
      </c>
      <c r="B17" s="938" t="s">
        <v>270</v>
      </c>
      <c r="C17" s="934" t="s">
        <v>280</v>
      </c>
      <c r="D17" s="947" t="s">
        <v>272</v>
      </c>
      <c r="E17" s="947"/>
      <c r="F17" s="947"/>
      <c r="G17" s="947"/>
      <c r="H17" s="947"/>
      <c r="I17" s="947"/>
      <c r="J17" s="934" t="s">
        <v>394</v>
      </c>
      <c r="K17" s="938" t="s">
        <v>395</v>
      </c>
      <c r="L17" s="934" t="s">
        <v>396</v>
      </c>
      <c r="M17" s="934" t="s">
        <v>397</v>
      </c>
      <c r="N17" s="948" t="s">
        <v>398</v>
      </c>
      <c r="O17" s="948" t="s">
        <v>399</v>
      </c>
      <c r="P17" s="951" t="s">
        <v>400</v>
      </c>
    </row>
    <row r="18" spans="1:16">
      <c r="A18" s="945"/>
      <c r="B18" s="939"/>
      <c r="C18" s="929"/>
      <c r="D18" s="929" t="s">
        <v>286</v>
      </c>
      <c r="E18" s="931" t="s">
        <v>288</v>
      </c>
      <c r="F18" s="931"/>
      <c r="G18" s="931"/>
      <c r="H18" s="931"/>
      <c r="I18" s="932" t="s">
        <v>289</v>
      </c>
      <c r="J18" s="929"/>
      <c r="K18" s="939"/>
      <c r="L18" s="929"/>
      <c r="M18" s="929"/>
      <c r="N18" s="949"/>
      <c r="O18" s="949"/>
      <c r="P18" s="952"/>
    </row>
    <row r="19" spans="1:16">
      <c r="A19" s="945"/>
      <c r="B19" s="939"/>
      <c r="C19" s="929"/>
      <c r="D19" s="929"/>
      <c r="E19" s="929" t="s">
        <v>287</v>
      </c>
      <c r="F19" s="931" t="s">
        <v>274</v>
      </c>
      <c r="G19" s="931"/>
      <c r="H19" s="931"/>
      <c r="I19" s="932"/>
      <c r="J19" s="929"/>
      <c r="K19" s="939"/>
      <c r="L19" s="929"/>
      <c r="M19" s="929"/>
      <c r="N19" s="949"/>
      <c r="O19" s="949"/>
      <c r="P19" s="952"/>
    </row>
    <row r="20" spans="1:16">
      <c r="A20" s="945"/>
      <c r="B20" s="939"/>
      <c r="C20" s="929"/>
      <c r="D20" s="929"/>
      <c r="E20" s="929"/>
      <c r="F20" s="929" t="s">
        <v>275</v>
      </c>
      <c r="G20" s="929" t="s">
        <v>276</v>
      </c>
      <c r="H20" s="929" t="s">
        <v>277</v>
      </c>
      <c r="I20" s="932"/>
      <c r="J20" s="929"/>
      <c r="K20" s="939"/>
      <c r="L20" s="929"/>
      <c r="M20" s="929"/>
      <c r="N20" s="949"/>
      <c r="O20" s="949"/>
      <c r="P20" s="952"/>
    </row>
    <row r="21" spans="1:16">
      <c r="A21" s="945"/>
      <c r="B21" s="939"/>
      <c r="C21" s="929"/>
      <c r="D21" s="929"/>
      <c r="E21" s="929"/>
      <c r="F21" s="929"/>
      <c r="G21" s="929"/>
      <c r="H21" s="929"/>
      <c r="I21" s="932"/>
      <c r="J21" s="929"/>
      <c r="K21" s="939"/>
      <c r="L21" s="929"/>
      <c r="M21" s="929"/>
      <c r="N21" s="949"/>
      <c r="O21" s="949"/>
      <c r="P21" s="952"/>
    </row>
    <row r="22" spans="1:16" ht="31.9" customHeight="1" thickBot="1">
      <c r="A22" s="946"/>
      <c r="B22" s="940"/>
      <c r="C22" s="930"/>
      <c r="D22" s="930"/>
      <c r="E22" s="930"/>
      <c r="F22" s="930"/>
      <c r="G22" s="930"/>
      <c r="H22" s="930"/>
      <c r="I22" s="933"/>
      <c r="J22" s="930"/>
      <c r="K22" s="940"/>
      <c r="L22" s="930"/>
      <c r="M22" s="930"/>
      <c r="N22" s="950"/>
      <c r="O22" s="950"/>
      <c r="P22" s="953"/>
    </row>
    <row r="23" spans="1:16" ht="16.5" thickBot="1">
      <c r="A23" s="941" t="s">
        <v>401</v>
      </c>
      <c r="B23" s="942"/>
      <c r="C23" s="942"/>
      <c r="D23" s="942"/>
      <c r="E23" s="942"/>
      <c r="F23" s="942"/>
      <c r="G23" s="942"/>
      <c r="H23" s="942"/>
      <c r="I23" s="942"/>
      <c r="J23" s="942"/>
      <c r="K23" s="942"/>
      <c r="L23" s="942"/>
      <c r="M23" s="942"/>
      <c r="N23" s="942"/>
      <c r="O23" s="942"/>
      <c r="P23" s="943"/>
    </row>
    <row r="24" spans="1:16" ht="18.75" customHeight="1" thickBot="1">
      <c r="A24" s="935" t="s">
        <v>360</v>
      </c>
      <c r="B24" s="936"/>
      <c r="C24" s="936"/>
      <c r="D24" s="936"/>
      <c r="E24" s="936"/>
      <c r="F24" s="936"/>
      <c r="G24" s="936"/>
      <c r="H24" s="936"/>
      <c r="I24" s="936"/>
      <c r="J24" s="936"/>
      <c r="K24" s="936"/>
      <c r="L24" s="936"/>
      <c r="M24" s="936"/>
      <c r="N24" s="936"/>
      <c r="O24" s="936"/>
      <c r="P24" s="937"/>
    </row>
    <row r="25" spans="1:16" s="583" customFormat="1" ht="45">
      <c r="A25" s="565" t="s">
        <v>355</v>
      </c>
      <c r="B25" s="589" t="s">
        <v>332</v>
      </c>
      <c r="C25" s="690">
        <v>6</v>
      </c>
      <c r="D25" s="574">
        <f>C25*30</f>
        <v>180</v>
      </c>
      <c r="E25" s="567">
        <f>SUM(F25:H25)</f>
        <v>46</v>
      </c>
      <c r="F25" s="566">
        <v>24</v>
      </c>
      <c r="G25" s="566"/>
      <c r="H25" s="691">
        <v>22</v>
      </c>
      <c r="I25" s="479">
        <f>D25-E25</f>
        <v>134</v>
      </c>
      <c r="J25" s="577" t="s">
        <v>11</v>
      </c>
      <c r="K25" s="448" t="s">
        <v>434</v>
      </c>
      <c r="L25" s="532" t="s">
        <v>402</v>
      </c>
      <c r="M25" s="652" t="s">
        <v>403</v>
      </c>
      <c r="N25" s="677"/>
      <c r="O25" s="582" t="s">
        <v>439</v>
      </c>
      <c r="P25" s="679"/>
    </row>
    <row r="26" spans="1:16" s="583" customFormat="1" ht="45">
      <c r="A26" s="568" t="s">
        <v>361</v>
      </c>
      <c r="B26" s="590" t="s">
        <v>362</v>
      </c>
      <c r="C26" s="446">
        <v>6</v>
      </c>
      <c r="D26" s="447">
        <f>C26*30</f>
        <v>180</v>
      </c>
      <c r="E26" s="569">
        <f>SUM(F26:H26)</f>
        <v>60</v>
      </c>
      <c r="F26" s="445">
        <v>30</v>
      </c>
      <c r="G26" s="445"/>
      <c r="H26" s="578">
        <v>30</v>
      </c>
      <c r="I26" s="429">
        <f>D26-E26</f>
        <v>120</v>
      </c>
      <c r="J26" s="579" t="s">
        <v>11</v>
      </c>
      <c r="K26" s="448" t="s">
        <v>434</v>
      </c>
      <c r="L26" s="440" t="s">
        <v>402</v>
      </c>
      <c r="M26" s="653" t="s">
        <v>403</v>
      </c>
      <c r="N26" s="678"/>
      <c r="O26" s="585" t="s">
        <v>438</v>
      </c>
      <c r="P26" s="680"/>
    </row>
    <row r="27" spans="1:16" s="583" customFormat="1" ht="45">
      <c r="A27" s="568" t="s">
        <v>363</v>
      </c>
      <c r="B27" s="590" t="s">
        <v>337</v>
      </c>
      <c r="C27" s="446">
        <v>6</v>
      </c>
      <c r="D27" s="447">
        <f>C27*30</f>
        <v>180</v>
      </c>
      <c r="E27" s="569">
        <f>SUM(F27:H27)</f>
        <v>42</v>
      </c>
      <c r="F27" s="445">
        <v>22</v>
      </c>
      <c r="G27" s="445"/>
      <c r="H27" s="578">
        <v>20</v>
      </c>
      <c r="I27" s="429">
        <f>D27-E27</f>
        <v>138</v>
      </c>
      <c r="J27" s="579" t="s">
        <v>11</v>
      </c>
      <c r="K27" s="448" t="s">
        <v>434</v>
      </c>
      <c r="L27" s="440" t="s">
        <v>402</v>
      </c>
      <c r="M27" s="653" t="s">
        <v>403</v>
      </c>
      <c r="N27" s="678"/>
      <c r="O27" s="678"/>
      <c r="P27" s="680"/>
    </row>
    <row r="28" spans="1:16" s="583" customFormat="1" ht="45">
      <c r="A28" s="568" t="s">
        <v>364</v>
      </c>
      <c r="B28" s="590" t="s">
        <v>338</v>
      </c>
      <c r="C28" s="446">
        <v>6</v>
      </c>
      <c r="D28" s="447">
        <f>C28*30</f>
        <v>180</v>
      </c>
      <c r="E28" s="569">
        <f>SUM(F28:H28)</f>
        <v>60</v>
      </c>
      <c r="F28" s="445">
        <v>30</v>
      </c>
      <c r="G28" s="445"/>
      <c r="H28" s="578">
        <v>30</v>
      </c>
      <c r="I28" s="429">
        <f>D28-E28</f>
        <v>120</v>
      </c>
      <c r="J28" s="579" t="s">
        <v>11</v>
      </c>
      <c r="K28" s="448" t="s">
        <v>434</v>
      </c>
      <c r="L28" s="440" t="s">
        <v>402</v>
      </c>
      <c r="M28" s="653" t="s">
        <v>403</v>
      </c>
      <c r="N28" s="678"/>
      <c r="O28" s="678"/>
      <c r="P28" s="680"/>
    </row>
    <row r="29" spans="1:16" s="583" customFormat="1" ht="45.75" thickBot="1">
      <c r="A29" s="570" t="s">
        <v>365</v>
      </c>
      <c r="B29" s="591" t="s">
        <v>333</v>
      </c>
      <c r="C29" s="475">
        <v>6</v>
      </c>
      <c r="D29" s="476">
        <f>C29*30</f>
        <v>180</v>
      </c>
      <c r="E29" s="477">
        <f>SUM(F29:H29)</f>
        <v>42</v>
      </c>
      <c r="F29" s="444">
        <v>22</v>
      </c>
      <c r="G29" s="444"/>
      <c r="H29" s="580">
        <v>20</v>
      </c>
      <c r="I29" s="480">
        <f>D29-E29</f>
        <v>138</v>
      </c>
      <c r="J29" s="592" t="s">
        <v>11</v>
      </c>
      <c r="K29" s="593" t="s">
        <v>423</v>
      </c>
      <c r="L29" s="592" t="s">
        <v>422</v>
      </c>
      <c r="M29" s="594" t="s">
        <v>403</v>
      </c>
      <c r="N29" s="705" t="s">
        <v>432</v>
      </c>
      <c r="O29" s="705" t="s">
        <v>437</v>
      </c>
      <c r="P29" s="595" t="s">
        <v>433</v>
      </c>
    </row>
    <row r="30" spans="1:16" ht="21.75" customHeight="1" thickBot="1">
      <c r="A30" s="935" t="s">
        <v>426</v>
      </c>
      <c r="B30" s="936"/>
      <c r="C30" s="936"/>
      <c r="D30" s="936"/>
      <c r="E30" s="936"/>
      <c r="F30" s="936"/>
      <c r="G30" s="936"/>
      <c r="H30" s="936"/>
      <c r="I30" s="936"/>
      <c r="J30" s="936"/>
      <c r="K30" s="936"/>
      <c r="L30" s="936"/>
      <c r="M30" s="936"/>
      <c r="N30" s="936"/>
      <c r="O30" s="936"/>
      <c r="P30" s="937"/>
    </row>
    <row r="31" spans="1:16" s="583" customFormat="1" ht="54" customHeight="1">
      <c r="A31" s="565" t="s">
        <v>356</v>
      </c>
      <c r="B31" s="571" t="s">
        <v>366</v>
      </c>
      <c r="C31" s="690">
        <v>6</v>
      </c>
      <c r="D31" s="574">
        <f>C31*30</f>
        <v>180</v>
      </c>
      <c r="E31" s="567">
        <f>SUM(F31:H31)</f>
        <v>46</v>
      </c>
      <c r="F31" s="566">
        <v>24</v>
      </c>
      <c r="G31" s="566"/>
      <c r="H31" s="691">
        <v>22</v>
      </c>
      <c r="I31" s="479">
        <f>D31-E31</f>
        <v>134</v>
      </c>
      <c r="J31" s="575" t="s">
        <v>11</v>
      </c>
      <c r="K31" s="533" t="s">
        <v>424</v>
      </c>
      <c r="L31" s="532" t="s">
        <v>402</v>
      </c>
      <c r="M31" s="652" t="s">
        <v>403</v>
      </c>
      <c r="N31" s="582" t="s">
        <v>409</v>
      </c>
      <c r="O31" s="582" t="s">
        <v>410</v>
      </c>
      <c r="P31" s="681"/>
    </row>
    <row r="32" spans="1:16" s="583" customFormat="1" ht="62.25" customHeight="1">
      <c r="A32" s="568" t="s">
        <v>367</v>
      </c>
      <c r="B32" s="471" t="s">
        <v>334</v>
      </c>
      <c r="C32" s="446">
        <v>6</v>
      </c>
      <c r="D32" s="447">
        <f>C32*30</f>
        <v>180</v>
      </c>
      <c r="E32" s="569">
        <f>SUM(F32:H32)</f>
        <v>60</v>
      </c>
      <c r="F32" s="445">
        <v>30</v>
      </c>
      <c r="G32" s="445"/>
      <c r="H32" s="578">
        <v>30</v>
      </c>
      <c r="I32" s="429">
        <f>D32-E32</f>
        <v>120</v>
      </c>
      <c r="J32" s="472" t="s">
        <v>11</v>
      </c>
      <c r="K32" s="443" t="s">
        <v>424</v>
      </c>
      <c r="L32" s="440" t="s">
        <v>402</v>
      </c>
      <c r="M32" s="653" t="s">
        <v>403</v>
      </c>
      <c r="N32" s="585" t="s">
        <v>411</v>
      </c>
      <c r="O32" s="585" t="s">
        <v>412</v>
      </c>
      <c r="P32" s="682"/>
    </row>
    <row r="33" spans="1:16" s="583" customFormat="1" ht="54.75" customHeight="1">
      <c r="A33" s="568" t="s">
        <v>368</v>
      </c>
      <c r="B33" s="471" t="s">
        <v>339</v>
      </c>
      <c r="C33" s="446">
        <v>6</v>
      </c>
      <c r="D33" s="447">
        <f>C33*30</f>
        <v>180</v>
      </c>
      <c r="E33" s="569">
        <f>SUM(F33:H33)</f>
        <v>42</v>
      </c>
      <c r="F33" s="445">
        <v>22</v>
      </c>
      <c r="G33" s="445"/>
      <c r="H33" s="578">
        <v>20</v>
      </c>
      <c r="I33" s="429">
        <f>D33-E33</f>
        <v>138</v>
      </c>
      <c r="J33" s="472" t="s">
        <v>11</v>
      </c>
      <c r="K33" s="448" t="s">
        <v>424</v>
      </c>
      <c r="L33" s="440" t="s">
        <v>402</v>
      </c>
      <c r="M33" s="653" t="s">
        <v>403</v>
      </c>
      <c r="N33" s="685"/>
      <c r="O33" s="585" t="s">
        <v>413</v>
      </c>
      <c r="P33" s="682" t="s">
        <v>408</v>
      </c>
    </row>
    <row r="34" spans="1:16" s="583" customFormat="1" ht="51.75" customHeight="1">
      <c r="A34" s="568" t="s">
        <v>369</v>
      </c>
      <c r="B34" s="572" t="s">
        <v>318</v>
      </c>
      <c r="C34" s="446">
        <v>6</v>
      </c>
      <c r="D34" s="447">
        <f>C34*30</f>
        <v>180</v>
      </c>
      <c r="E34" s="569">
        <f>SUM(F34:H34)</f>
        <v>60</v>
      </c>
      <c r="F34" s="445">
        <v>30</v>
      </c>
      <c r="G34" s="445"/>
      <c r="H34" s="578">
        <v>30</v>
      </c>
      <c r="I34" s="429">
        <f>D34-E34</f>
        <v>120</v>
      </c>
      <c r="J34" s="472" t="s">
        <v>11</v>
      </c>
      <c r="K34" s="448" t="s">
        <v>424</v>
      </c>
      <c r="L34" s="440" t="s">
        <v>402</v>
      </c>
      <c r="M34" s="653" t="s">
        <v>403</v>
      </c>
      <c r="N34" s="585" t="s">
        <v>435</v>
      </c>
      <c r="O34" s="585" t="s">
        <v>414</v>
      </c>
      <c r="P34" s="682"/>
    </row>
    <row r="35" spans="1:16" s="583" customFormat="1" ht="54" customHeight="1" thickBot="1">
      <c r="A35" s="570" t="s">
        <v>370</v>
      </c>
      <c r="B35" s="573" t="s">
        <v>371</v>
      </c>
      <c r="C35" s="475">
        <v>6</v>
      </c>
      <c r="D35" s="476">
        <f>C35*30</f>
        <v>180</v>
      </c>
      <c r="E35" s="477">
        <f>SUM(F35:H35)</f>
        <v>42</v>
      </c>
      <c r="F35" s="444">
        <v>22</v>
      </c>
      <c r="G35" s="444"/>
      <c r="H35" s="580">
        <v>20</v>
      </c>
      <c r="I35" s="480">
        <f>D35-E35</f>
        <v>138</v>
      </c>
      <c r="J35" s="478" t="s">
        <v>11</v>
      </c>
      <c r="K35" s="442" t="s">
        <v>424</v>
      </c>
      <c r="L35" s="441" t="s">
        <v>402</v>
      </c>
      <c r="M35" s="654" t="s">
        <v>403</v>
      </c>
      <c r="N35" s="588" t="s">
        <v>415</v>
      </c>
      <c r="O35" s="588" t="s">
        <v>416</v>
      </c>
      <c r="P35" s="683"/>
    </row>
    <row r="36" spans="1:16" ht="21.75" customHeight="1" thickBot="1">
      <c r="A36" s="935" t="s">
        <v>372</v>
      </c>
      <c r="B36" s="936"/>
      <c r="C36" s="936"/>
      <c r="D36" s="936"/>
      <c r="E36" s="936"/>
      <c r="F36" s="936"/>
      <c r="G36" s="936"/>
      <c r="H36" s="936"/>
      <c r="I36" s="936"/>
      <c r="J36" s="936"/>
      <c r="K36" s="936"/>
      <c r="L36" s="936"/>
      <c r="M36" s="936"/>
      <c r="N36" s="936"/>
      <c r="O36" s="936"/>
      <c r="P36" s="937"/>
    </row>
    <row r="37" spans="1:16" s="583" customFormat="1" ht="45">
      <c r="A37" s="565" t="s">
        <v>357</v>
      </c>
      <c r="B37" s="581" t="s">
        <v>373</v>
      </c>
      <c r="C37" s="690">
        <v>6</v>
      </c>
      <c r="D37" s="701">
        <f>C37*30</f>
        <v>180</v>
      </c>
      <c r="E37" s="702">
        <f>SUM(F37:H37)</f>
        <v>46</v>
      </c>
      <c r="F37" s="703">
        <v>24</v>
      </c>
      <c r="G37" s="703"/>
      <c r="H37" s="691">
        <v>22</v>
      </c>
      <c r="I37" s="704">
        <f>D37-E37</f>
        <v>134</v>
      </c>
      <c r="J37" s="532" t="s">
        <v>11</v>
      </c>
      <c r="K37" s="533" t="s">
        <v>424</v>
      </c>
      <c r="L37" s="532" t="s">
        <v>402</v>
      </c>
      <c r="M37" s="652" t="s">
        <v>403</v>
      </c>
      <c r="N37" s="684"/>
      <c r="O37" s="582" t="s">
        <v>440</v>
      </c>
      <c r="P37" s="681"/>
    </row>
    <row r="38" spans="1:16" s="583" customFormat="1" ht="60">
      <c r="A38" s="568" t="s">
        <v>404</v>
      </c>
      <c r="B38" s="584" t="s">
        <v>335</v>
      </c>
      <c r="C38" s="446">
        <v>6</v>
      </c>
      <c r="D38" s="701">
        <f>C38*30</f>
        <v>180</v>
      </c>
      <c r="E38" s="569">
        <f>SUM(F38:H38)</f>
        <v>60</v>
      </c>
      <c r="F38" s="445">
        <v>30</v>
      </c>
      <c r="G38" s="445"/>
      <c r="H38" s="578">
        <v>30</v>
      </c>
      <c r="I38" s="429">
        <f>D38-E38</f>
        <v>120</v>
      </c>
      <c r="J38" s="440" t="s">
        <v>11</v>
      </c>
      <c r="K38" s="443" t="s">
        <v>424</v>
      </c>
      <c r="L38" s="440" t="s">
        <v>402</v>
      </c>
      <c r="M38" s="653" t="s">
        <v>403</v>
      </c>
      <c r="N38" s="685"/>
      <c r="O38" s="585" t="s">
        <v>443</v>
      </c>
      <c r="P38" s="682"/>
    </row>
    <row r="39" spans="1:16" s="583" customFormat="1" ht="45">
      <c r="A39" s="568" t="s">
        <v>405</v>
      </c>
      <c r="B39" s="584" t="s">
        <v>317</v>
      </c>
      <c r="C39" s="446">
        <v>6</v>
      </c>
      <c r="D39" s="701">
        <f>C39*30</f>
        <v>180</v>
      </c>
      <c r="E39" s="569">
        <f>SUM(F39:H39)</f>
        <v>42</v>
      </c>
      <c r="F39" s="445">
        <v>22</v>
      </c>
      <c r="G39" s="445"/>
      <c r="H39" s="578">
        <v>20</v>
      </c>
      <c r="I39" s="429">
        <f>D39-E39</f>
        <v>138</v>
      </c>
      <c r="J39" s="440" t="s">
        <v>11</v>
      </c>
      <c r="K39" s="448" t="s">
        <v>424</v>
      </c>
      <c r="L39" s="440" t="s">
        <v>402</v>
      </c>
      <c r="M39" s="653" t="s">
        <v>403</v>
      </c>
      <c r="N39" s="686"/>
      <c r="O39" s="585" t="s">
        <v>442</v>
      </c>
      <c r="P39" s="682"/>
    </row>
    <row r="40" spans="1:16" s="583" customFormat="1" ht="45">
      <c r="A40" s="568" t="s">
        <v>406</v>
      </c>
      <c r="B40" s="586" t="s">
        <v>340</v>
      </c>
      <c r="C40" s="446">
        <v>6</v>
      </c>
      <c r="D40" s="701">
        <f>C40*30</f>
        <v>180</v>
      </c>
      <c r="E40" s="569">
        <f>SUM(F40:H40)</f>
        <v>60</v>
      </c>
      <c r="F40" s="445">
        <v>30</v>
      </c>
      <c r="G40" s="445"/>
      <c r="H40" s="578">
        <v>30</v>
      </c>
      <c r="I40" s="429">
        <f>D40-E40</f>
        <v>120</v>
      </c>
      <c r="J40" s="440" t="s">
        <v>11</v>
      </c>
      <c r="K40" s="448" t="s">
        <v>424</v>
      </c>
      <c r="L40" s="440" t="s">
        <v>402</v>
      </c>
      <c r="M40" s="653" t="s">
        <v>403</v>
      </c>
      <c r="N40" s="686"/>
      <c r="O40" s="585" t="s">
        <v>441</v>
      </c>
      <c r="P40" s="682"/>
    </row>
    <row r="41" spans="1:16" s="583" customFormat="1" ht="60.75" thickBot="1">
      <c r="A41" s="570" t="s">
        <v>407</v>
      </c>
      <c r="B41" s="587" t="s">
        <v>323</v>
      </c>
      <c r="C41" s="475">
        <v>6</v>
      </c>
      <c r="D41" s="476">
        <f>C41*30</f>
        <v>180</v>
      </c>
      <c r="E41" s="477">
        <f>SUM(F41:H41)</f>
        <v>42</v>
      </c>
      <c r="F41" s="696">
        <v>22</v>
      </c>
      <c r="G41" s="444"/>
      <c r="H41" s="580">
        <v>20</v>
      </c>
      <c r="I41" s="480">
        <f>D41-E41</f>
        <v>138</v>
      </c>
      <c r="J41" s="441" t="s">
        <v>11</v>
      </c>
      <c r="K41" s="442" t="s">
        <v>424</v>
      </c>
      <c r="L41" s="441" t="s">
        <v>402</v>
      </c>
      <c r="M41" s="654" t="s">
        <v>403</v>
      </c>
      <c r="N41" s="687"/>
      <c r="O41" s="588" t="s">
        <v>444</v>
      </c>
      <c r="P41" s="683"/>
    </row>
  </sheetData>
  <mergeCells count="43">
    <mergeCell ref="A4:A9"/>
    <mergeCell ref="B4:B9"/>
    <mergeCell ref="C4:C9"/>
    <mergeCell ref="E5:H5"/>
    <mergeCell ref="I5:I9"/>
    <mergeCell ref="E6:E9"/>
    <mergeCell ref="D5:D9"/>
    <mergeCell ref="A36:P36"/>
    <mergeCell ref="F6:H6"/>
    <mergeCell ref="F7:F9"/>
    <mergeCell ref="G7:G9"/>
    <mergeCell ref="H7:H9"/>
    <mergeCell ref="A10:P10"/>
    <mergeCell ref="A30:P30"/>
    <mergeCell ref="N17:N22"/>
    <mergeCell ref="M4:M9"/>
    <mergeCell ref="N4:N9"/>
    <mergeCell ref="O4:O9"/>
    <mergeCell ref="P4:P9"/>
    <mergeCell ref="D4:I4"/>
    <mergeCell ref="J4:J9"/>
    <mergeCell ref="K4:K9"/>
    <mergeCell ref="L4:L9"/>
    <mergeCell ref="J17:J22"/>
    <mergeCell ref="A24:P24"/>
    <mergeCell ref="K17:K22"/>
    <mergeCell ref="F20:F22"/>
    <mergeCell ref="G20:G22"/>
    <mergeCell ref="H20:H22"/>
    <mergeCell ref="A23:P23"/>
    <mergeCell ref="L17:L22"/>
    <mergeCell ref="M17:M22"/>
    <mergeCell ref="A17:A22"/>
    <mergeCell ref="B17:B22"/>
    <mergeCell ref="C17:C22"/>
    <mergeCell ref="D17:I17"/>
    <mergeCell ref="O17:O22"/>
    <mergeCell ref="P17:P22"/>
    <mergeCell ref="D18:D22"/>
    <mergeCell ref="E18:H18"/>
    <mergeCell ref="I18:I22"/>
    <mergeCell ref="E19:E22"/>
    <mergeCell ref="F19:H19"/>
  </mergeCells>
  <phoneticPr fontId="34" type="noConversion"/>
  <hyperlinks>
    <hyperlink ref="N31" r:id="rId1"/>
    <hyperlink ref="O31" r:id="rId2"/>
    <hyperlink ref="N32" r:id="rId3"/>
    <hyperlink ref="O32" r:id="rId4"/>
    <hyperlink ref="O33" r:id="rId5"/>
    <hyperlink ref="O34" r:id="rId6"/>
    <hyperlink ref="N35" r:id="rId7"/>
    <hyperlink ref="O35" r:id="rId8"/>
    <hyperlink ref="N11" r:id="rId9"/>
    <hyperlink ref="N29" r:id="rId10"/>
    <hyperlink ref="N34" r:id="rId11"/>
    <hyperlink ref="O11" r:id="rId12"/>
    <hyperlink ref="O29" r:id="rId13"/>
    <hyperlink ref="O26" r:id="rId14"/>
    <hyperlink ref="O25" r:id="rId15"/>
    <hyperlink ref="O37" r:id="rId16"/>
    <hyperlink ref="O40" r:id="rId17"/>
    <hyperlink ref="O39" r:id="rId18"/>
    <hyperlink ref="O38" r:id="rId19"/>
    <hyperlink ref="O41" r:id="rId20"/>
  </hyperlinks>
  <pageMargins left="0.7" right="0.7" top="0.75" bottom="0.75" header="0.3" footer="0.3"/>
  <pageSetup paperSize="9" scale="58" orientation="landscape" r:id="rId2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K_PGS_01 (3)</vt:lpstr>
      <vt:lpstr>K_PGS_03</vt:lpstr>
      <vt:lpstr>RUPpgs03_з триместрами</vt:lpstr>
      <vt:lpstr>Титул магістр</vt:lpstr>
      <vt:lpstr>Магістр</vt:lpstr>
      <vt:lpstr>Каталог ВК магістр</vt:lpstr>
      <vt:lpstr>'K_PGS_01 (3)'!Область_печати</vt:lpstr>
      <vt:lpstr>K_PGS_03!Область_печати</vt:lpstr>
      <vt:lpstr>Магістр!Область_печати</vt:lpstr>
      <vt:lpstr>'Титул магістр'!Область_печати</vt:lpstr>
    </vt:vector>
  </TitlesOfParts>
  <Manager>Волинець О.О.</Manager>
  <Company>Університет "Україна"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Навч план 2020-2021н.р.</dc:title>
  <dc:subject>Навчальний план 2016-17рр</dc:subject>
  <dc:creator>Волинець О.О.</dc:creator>
  <cp:keywords>Навчальний План</cp:keywords>
  <cp:lastModifiedBy>Home</cp:lastModifiedBy>
  <cp:lastPrinted>2022-08-15T08:39:02Z</cp:lastPrinted>
  <dcterms:created xsi:type="dcterms:W3CDTF">1999-02-26T10:19:35Z</dcterms:created>
  <dcterms:modified xsi:type="dcterms:W3CDTF">2024-01-16T10:43:19Z</dcterms:modified>
</cp:coreProperties>
</file>