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8910" activeTab="1"/>
  </bookViews>
  <sheets>
    <sheet name="Титул магістр" sheetId="1" r:id="rId1"/>
    <sheet name="магістр" sheetId="2" r:id="rId2"/>
    <sheet name="Вибіркові дисципліни" sheetId="3" r:id="rId3"/>
  </sheets>
  <definedNames>
    <definedName name="_xlnm.Print_Area" localSheetId="2">'Вибіркові дисципліни'!$A$1:$P$37</definedName>
    <definedName name="_xlnm.Print_Area" localSheetId="1">'магістр'!$A$1:$P$59</definedName>
    <definedName name="_xlnm.Print_Area" localSheetId="0">'Титул магістр'!$A$1:$BF$35</definedName>
  </definedNames>
  <calcPr fullCalcOnLoad="1"/>
</workbook>
</file>

<file path=xl/sharedStrings.xml><?xml version="1.0" encoding="utf-8"?>
<sst xmlns="http://schemas.openxmlformats.org/spreadsheetml/2006/main" count="357" uniqueCount="208">
  <si>
    <t>V. ПЛАН НАВЧАЛЬНОГО ПРОЦЕСУ</t>
  </si>
  <si>
    <t>Шифр за ОПП</t>
  </si>
  <si>
    <t>НАЗВА НАВЧАЛЬНОЇ ДИСЦИПЛІНИ</t>
  </si>
  <si>
    <t>Розподіл за семестрами</t>
  </si>
  <si>
    <t>Кількість кредитів ЄКТС</t>
  </si>
  <si>
    <t>Кількість годин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</si>
  <si>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</si>
  <si>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</si>
  <si>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</si>
  <si>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</si>
  <si>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</si>
  <si>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аудиторних</t>
  </si>
  <si>
    <t>самостійна робота</t>
  </si>
  <si>
    <t>роботи</t>
  </si>
  <si>
    <t>всього</t>
  </si>
  <si>
    <t>у тому числі:</t>
  </si>
  <si>
    <t>семестри</t>
  </si>
  <si>
    <t>лекції</t>
  </si>
  <si>
    <t>лабораторні</t>
  </si>
  <si>
    <t>практичні</t>
  </si>
  <si>
    <t>кількість тижнів у семестрі</t>
  </si>
  <si>
    <t>І. ЦИКЛ ЗАГАЛЬНОЇ ПІДГОТОВКИ</t>
  </si>
  <si>
    <t>1.1. Обов’язкові компоненти освітньої програми</t>
  </si>
  <si>
    <t>ОК 1.1</t>
  </si>
  <si>
    <t>ОК 1.2</t>
  </si>
  <si>
    <t>ОК 1.3</t>
  </si>
  <si>
    <t>1.2. Вибіркові компоненти освітньої програми</t>
  </si>
  <si>
    <t>ВК 1.1</t>
  </si>
  <si>
    <t>Дисципліни вільного вибору студентів із загальноуніверситетського переліку дисциплін</t>
  </si>
  <si>
    <t>ВК 1.2</t>
  </si>
  <si>
    <t>І курс</t>
  </si>
  <si>
    <t>ІI курс</t>
  </si>
  <si>
    <t>проекти</t>
  </si>
  <si>
    <t>Всього за І циклом</t>
  </si>
  <si>
    <t>ІІ. ЦИКЛ ПРОФЕСІЙНОЇ ПІДГОТОВКИ</t>
  </si>
  <si>
    <t>2.1. Обов’язкові компоненти освітньої програми</t>
  </si>
  <si>
    <t>ОК 2.1</t>
  </si>
  <si>
    <t>ОК 2.2</t>
  </si>
  <si>
    <t>ОК 2.3</t>
  </si>
  <si>
    <t>ОК 2.4</t>
  </si>
  <si>
    <t>ОК 2.5</t>
  </si>
  <si>
    <t>ОК 2.6</t>
  </si>
  <si>
    <t>ПР 1</t>
  </si>
  <si>
    <t>ПР 2</t>
  </si>
  <si>
    <t>2.2. Вибіркові компоненти освітньої програми</t>
  </si>
  <si>
    <t>ВК 2.1</t>
  </si>
  <si>
    <t>ВК 2.2</t>
  </si>
  <si>
    <t>ВК 2.3</t>
  </si>
  <si>
    <t>Всього за ІІ циклом</t>
  </si>
  <si>
    <t xml:space="preserve">ЗАГАЛЬНА КІЛЬКІСТЬ ГОДИН </t>
  </si>
  <si>
    <t>Максимально можлива кількість годин на тиждень</t>
  </si>
  <si>
    <t>Кількість екзаменів</t>
  </si>
  <si>
    <t>Кількість заліків</t>
  </si>
  <si>
    <t>Кількість курсових робіт</t>
  </si>
  <si>
    <t>ПОГОДЖЕНО</t>
  </si>
  <si>
    <t>Частка вибіркових компонент у загальному обсязі освітньої програми, %</t>
  </si>
  <si>
    <t>Частка компонент загального циклу в загальному обсязі освітньої програми, %</t>
  </si>
  <si>
    <t>Відкритий міжнародний університет розвитку людини "Україна"</t>
  </si>
  <si>
    <t>Президент Відкритого</t>
  </si>
  <si>
    <t>рішенням Вченої ради</t>
  </si>
  <si>
    <t>міжнародного університету</t>
  </si>
  <si>
    <t>Н А В Ч А Л Ь Н И Й    П Л А Н</t>
  </si>
  <si>
    <t>Відкритого міжнародного університету</t>
  </si>
  <si>
    <t>розвитку людини "Україна"</t>
  </si>
  <si>
    <r>
      <t xml:space="preserve">з галузі знань  </t>
    </r>
    <r>
      <rPr>
        <u val="single"/>
        <sz val="10"/>
        <rFont val="Times New Roman"/>
        <family val="1"/>
      </rPr>
      <t>07 Управління та адміністрування</t>
    </r>
    <r>
      <rPr>
        <sz val="10"/>
        <rFont val="Times New Roman"/>
        <family val="1"/>
      </rPr>
      <t xml:space="preserve"> </t>
    </r>
  </si>
  <si>
    <t xml:space="preserve">                                                        </t>
  </si>
  <si>
    <r>
      <rPr>
        <b/>
        <sz val="10"/>
        <rFont val="Times New Roman"/>
        <family val="1"/>
      </rPr>
      <t>Форма навчання:</t>
    </r>
    <r>
      <rPr>
        <sz val="10"/>
        <rFont val="Times New Roman"/>
        <family val="1"/>
      </rPr>
      <t xml:space="preserve">   </t>
    </r>
    <r>
      <rPr>
        <u val="single"/>
        <sz val="10"/>
        <rFont val="Times New Roman"/>
        <family val="1"/>
      </rPr>
      <t>денна</t>
    </r>
  </si>
  <si>
    <r>
      <rPr>
        <b/>
        <sz val="10"/>
        <rFont val="Times New Roman"/>
        <family val="1"/>
      </rPr>
      <t>Строк навчання:</t>
    </r>
    <r>
      <rPr>
        <sz val="10"/>
        <rFont val="Times New Roman"/>
        <family val="1"/>
      </rPr>
      <t xml:space="preserve"> </t>
    </r>
    <r>
      <rPr>
        <u val="single"/>
        <sz val="10"/>
        <rFont val="Times New Roman"/>
        <family val="1"/>
      </rPr>
      <t>1 рік 6 місяців</t>
    </r>
  </si>
  <si>
    <t>І . ГРАФІК НАВЧАЛЬНОГО ПРОЦЕСУ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</si>
  <si>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</si>
  <si>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</si>
  <si>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</si>
  <si>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</si>
  <si>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</si>
  <si>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</si>
  <si>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</si>
  <si>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</si>
  <si>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</si>
  <si>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</si>
  <si>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</si>
  <si>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</si>
  <si>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</si>
  <si>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I</t>
  </si>
  <si>
    <t>Т</t>
  </si>
  <si>
    <t>С</t>
  </si>
  <si>
    <t>К</t>
  </si>
  <si>
    <t>П</t>
  </si>
  <si>
    <t>II</t>
  </si>
  <si>
    <t>Д</t>
  </si>
  <si>
    <t>З</t>
  </si>
  <si>
    <t>II. ЗВЕДЕНІ ДАНІ ПРО БЮДЖЕТ ЧАСУ, тижні</t>
  </si>
  <si>
    <t>ІІІ. ПРАКТИКА</t>
  </si>
  <si>
    <t>IV.  АТЕСТАЦІЯ</t>
  </si>
  <si>
    <t>Теоретичне 
навчання</t>
  </si>
  <si>
    <t>Екзамена-ційна сесія</t>
  </si>
  <si>
    <t>Практика</t>
  </si>
  <si>
    <t>Атестація</t>
  </si>
  <si>
    <t>Канікули</t>
  </si>
  <si>
    <t>Усього</t>
  </si>
  <si>
    <t>Назва
 практики</t>
  </si>
  <si>
    <t>Семестр</t>
  </si>
  <si>
    <t>Тижні</t>
  </si>
  <si>
    <t>Назва навчальної дисципліни</t>
  </si>
  <si>
    <t>Педагогічна</t>
  </si>
  <si>
    <t>Переддипломна</t>
  </si>
  <si>
    <t>Разом</t>
  </si>
  <si>
    <t>ВК 2.4</t>
  </si>
  <si>
    <t>Педагогічна практика</t>
  </si>
  <si>
    <t>Переддипломна практика</t>
  </si>
  <si>
    <t xml:space="preserve">Голова Науково-методичного </t>
  </si>
  <si>
    <t>Виконання дипломного проєкту 
(роботи)</t>
  </si>
  <si>
    <t>Форма випускової атестації (іспит, дипломний проєкт (робота))</t>
  </si>
  <si>
    <t>Дисципліни вільного вибору студентів із переліку циклу професійної підготовки</t>
  </si>
  <si>
    <t>другого рівня вищої освіти</t>
  </si>
  <si>
    <t>на основі першого (бакалаврського) рівня</t>
  </si>
  <si>
    <t>ОСВІТНЬО-ПРОФЕСІЙНА ПРОГРАМА</t>
  </si>
  <si>
    <r>
      <rPr>
        <sz val="12"/>
        <rFont val="Times New Roman"/>
        <family val="1"/>
      </rPr>
      <t>підготовки</t>
    </r>
    <r>
      <rPr>
        <b/>
        <sz val="12"/>
        <rFont val="Times New Roman"/>
        <family val="1"/>
      </rPr>
      <t xml:space="preserve"> магістра </t>
    </r>
  </si>
  <si>
    <t>C</t>
  </si>
  <si>
    <r>
      <t>ПОЗНАЧЕННЯ:</t>
    </r>
    <r>
      <rPr>
        <sz val="8"/>
        <rFont val="Times New Roman"/>
        <family val="1"/>
      </rPr>
      <t xml:space="preserve"> Т – теоретичне навчання; С – екзаменаційна сесія; П – практика; К – канікули; Д – виконання дипломної роботи; З – захист дипломної роботи</t>
    </r>
  </si>
  <si>
    <t>Магістерська кваліфікаційна робота</t>
  </si>
  <si>
    <t>"ЗАТВЕРДЖУЮ"</t>
  </si>
  <si>
    <t>ЗАТВЕРДЖЕНО</t>
  </si>
  <si>
    <t>"Фінанси, банківська справа та страхування"</t>
  </si>
  <si>
    <t>Форма контролю</t>
  </si>
  <si>
    <t>Кафедра/циклова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</si>
  <si>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</si>
  <si>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</si>
  <si>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</si>
  <si>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</si>
  <si>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</si>
  <si>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з</t>
  </si>
  <si>
    <t>Кафедра фінансів та обліку</t>
  </si>
  <si>
    <t>ІЕМ</t>
  </si>
  <si>
    <t>денна, заочна, дистанційна</t>
  </si>
  <si>
    <t>Інноваційний розвиток підприємства</t>
  </si>
  <si>
    <t>денна, заочна</t>
  </si>
  <si>
    <t>http://vo.ukraine.edu.ua/enrol/index.php?id=4641</t>
  </si>
  <si>
    <t>Інноваційний менеджмент</t>
  </si>
  <si>
    <t>К.е.н, доцент Семененко О.В.</t>
  </si>
  <si>
    <t>Страховий менеджмент</t>
  </si>
  <si>
    <t xml:space="preserve">Банківський та кредитний менеджмент </t>
  </si>
  <si>
    <t>http://vo.ukraine.edu.ua/enrol/index.php?id=8429</t>
  </si>
  <si>
    <t>Банківський та кредитний менеджмент</t>
  </si>
  <si>
    <t xml:space="preserve">Європейська інтеграція </t>
  </si>
  <si>
    <t>https://vo.uu.edu.ua/enrol/index.php?id=8481</t>
  </si>
  <si>
    <t>Європейська інтеграція</t>
  </si>
  <si>
    <t>Методологія та організація наукових досліджень у сфері фінансів, банківської справи та страхування</t>
  </si>
  <si>
    <t xml:space="preserve">Фінансовий менеджмент </t>
  </si>
  <si>
    <t>Міжнародні кредитно-розрахункові та валютні операції</t>
  </si>
  <si>
    <t>Проєктний менеджмент</t>
  </si>
  <si>
    <t xml:space="preserve">Фінансовий моніторинг </t>
  </si>
  <si>
    <t xml:space="preserve">Інформаційні системи в фінансово-кредитних установах </t>
  </si>
  <si>
    <t>Всього за п. 2.1</t>
  </si>
  <si>
    <t>Кількість курсових проєктів</t>
  </si>
  <si>
    <t>об'єднання з фінансів, обліку і</t>
  </si>
  <si>
    <t>Пропозиції кафедри до каталогу вибіркових дисциплін циклу загальної підготовки</t>
  </si>
  <si>
    <t>Для ОС "магістр"</t>
  </si>
  <si>
    <t>Д.е.н., професор Сук Л.К.</t>
  </si>
  <si>
    <t>ВК 1.3</t>
  </si>
  <si>
    <t xml:space="preserve">https://vo.uu.edu.ua/enrol/index.php?id=5018 </t>
  </si>
  <si>
    <t>ВК 1.4</t>
  </si>
  <si>
    <t>Завідувач кафедри менеджменту, доцент, д.е.н. Дубас Р.Г.</t>
  </si>
  <si>
    <t>Пропозиції кафедри до каталогу вибіркових дисциплін циклу професійної підготовки</t>
  </si>
  <si>
    <t>Д.е.н, професор Захарчук О.В.</t>
  </si>
  <si>
    <t>К.е.н., доцент Лавриненко Л.М.</t>
  </si>
  <si>
    <t>Всього за п. 1.1</t>
  </si>
  <si>
    <t>економіки</t>
  </si>
  <si>
    <t xml:space="preserve">Управління фінансовими ризиками </t>
  </si>
  <si>
    <t xml:space="preserve">Податковий менеджмент </t>
  </si>
  <si>
    <t>Доцент,Рудюк Л.В.</t>
  </si>
  <si>
    <t>Податковий менеджмент</t>
  </si>
  <si>
    <t xml:space="preserve">Фінансовий аналіз та актуарні розрахунки </t>
  </si>
  <si>
    <t>Фінансовий аналіз та актуарні розрахунки</t>
  </si>
  <si>
    <t>Захист</t>
  </si>
  <si>
    <t>Соціальна відповідальність держави і бізнесу</t>
  </si>
  <si>
    <t xml:space="preserve">https://vo.uu.edu.ua/course/view.php?id=186 </t>
  </si>
  <si>
    <t>ОК 1.4</t>
  </si>
  <si>
    <t>Глобальна економіка</t>
  </si>
  <si>
    <t>https://vo.uu.edu.ua/course/view.php?id=4401</t>
  </si>
  <si>
    <t>Старший викладач, Фурман С.С.</t>
  </si>
  <si>
    <t>Проректор з освітньої</t>
  </si>
  <si>
    <t>діяльності</t>
  </si>
  <si>
    <t>___________Оксана КОЛЯДА</t>
  </si>
  <si>
    <t>"20" квітня 2023 р.</t>
  </si>
  <si>
    <t>"13"  квітня 2023 р.</t>
  </si>
  <si>
    <t>"27" квітня 2023 року</t>
  </si>
  <si>
    <t>від "27" квітня 2023 року</t>
  </si>
  <si>
    <t>за спеціальністю 072 Фінанси, банківська справа, страхування та фондовий ринок</t>
  </si>
  <si>
    <t>кваліфікація: магістр фінансів, банківської справи, страхування та фондового ринку</t>
  </si>
  <si>
    <t>________________ Петро ТАЛАНЧУК</t>
  </si>
  <si>
    <t>ОК 1.5</t>
  </si>
  <si>
    <t>Охорона праці, безпека життєдіяльності та цивільний захист</t>
  </si>
  <si>
    <t xml:space="preserve">Академічна українська та іноземна мова </t>
  </si>
  <si>
    <t>ID 17171</t>
  </si>
  <si>
    <t>протокол № 4</t>
  </si>
  <si>
    <t xml:space="preserve">______________  Наталія НЕЧИПОРУК  </t>
  </si>
  <si>
    <t>Фінансова санація та фондовий ринок</t>
  </si>
  <si>
    <t>Начальник відділу методичної роботи</t>
  </si>
  <si>
    <t>______________ Вікторія БАУЛА</t>
  </si>
  <si>
    <t>Білоцерківський інститут економіки та управління</t>
  </si>
  <si>
    <t>Директор Білоцерківського інституту</t>
  </si>
  <si>
    <t xml:space="preserve">економіки та управління </t>
  </si>
  <si>
    <t>______________Ярослав НОВАК</t>
  </si>
  <si>
    <t>"  "               2023 р.</t>
  </si>
  <si>
    <t>Завідувач кафедри інформаційної аналітики,</t>
  </si>
  <si>
    <t xml:space="preserve"> фінансів, банківської справи та страхування</t>
  </si>
  <si>
    <t>______________ Інна РОМАНЧЕНКО</t>
  </si>
  <si>
    <t>"  "              2023 р.</t>
  </si>
</sst>
</file>

<file path=xl/styles.xml><?xml version="1.0" encoding="utf-8"?>
<styleSheet xmlns="http://schemas.openxmlformats.org/spreadsheetml/2006/main">
  <numFmts count="3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\1\.00"/>
    <numFmt numFmtId="182" formatCode="&quot;Так&quot;;&quot;Так&quot;;&quot;Ні&quot;"/>
    <numFmt numFmtId="183" formatCode="&quot;True&quot;;&quot;True&quot;;&quot;False&quot;"/>
    <numFmt numFmtId="184" formatCode="&quot;Увімк&quot;;&quot;Увімк&quot;;&quot;Вимк&quot;"/>
    <numFmt numFmtId="185" formatCode="[$¥€-2]\ ###,000_);[Red]\([$€-2]\ ###,000\)"/>
    <numFmt numFmtId="186" formatCode="\2\.0"/>
    <numFmt numFmtId="187" formatCode="\3\.00"/>
    <numFmt numFmtId="188" formatCode="0.0%"/>
    <numFmt numFmtId="189" formatCode="#,##0\ &quot;đ.&quot;;[Red]\-#,##0\ &quot;đ.&quot;"/>
    <numFmt numFmtId="190" formatCode="#,##0.00\ &quot;đ.&quot;;[Red]\-#,##0.00\ &quot;đ.&quot;"/>
    <numFmt numFmtId="191" formatCode="\1\.0"/>
    <numFmt numFmtId="192" formatCode="\3\.0"/>
  </numFmts>
  <fonts count="74"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color indexed="18"/>
      <name val="Times New Roman"/>
      <family val="1"/>
    </font>
    <font>
      <b/>
      <sz val="12"/>
      <color indexed="58"/>
      <name val="Times New Roman"/>
      <family val="1"/>
    </font>
    <font>
      <b/>
      <sz val="12"/>
      <color indexed="8"/>
      <name val="Times New Roman"/>
      <family val="1"/>
    </font>
    <font>
      <sz val="10"/>
      <name val="Arial Cyr"/>
      <family val="0"/>
    </font>
    <font>
      <sz val="16"/>
      <name val="Times New Roman"/>
      <family val="1"/>
    </font>
    <font>
      <sz val="18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3"/>
      <name val="Times New Roman"/>
      <family val="1"/>
    </font>
    <font>
      <b/>
      <i/>
      <sz val="8"/>
      <name val="Times New Roman"/>
      <family val="1"/>
    </font>
    <font>
      <u val="single"/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i/>
      <sz val="10"/>
      <name val="Times New Roman"/>
      <family val="1"/>
    </font>
    <font>
      <sz val="12"/>
      <color indexed="1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58"/>
      <name val="Times New Roman"/>
      <family val="1"/>
    </font>
    <font>
      <sz val="12"/>
      <name val="Arial Cyr"/>
      <family val="0"/>
    </font>
    <font>
      <sz val="11"/>
      <color indexed="8"/>
      <name val="Times New Roman"/>
      <family val="1"/>
    </font>
    <font>
      <u val="single"/>
      <sz val="14"/>
      <color indexed="12"/>
      <name val="Arial Cyr"/>
      <family val="0"/>
    </font>
    <font>
      <sz val="9"/>
      <name val="Arial Cyr"/>
      <family val="0"/>
    </font>
    <font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b/>
      <i/>
      <u val="single"/>
      <sz val="16"/>
      <name val="Times New Roman"/>
      <family val="1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0"/>
      <color indexed="8"/>
      <name val="Times New Roman"/>
      <family val="1"/>
    </font>
    <font>
      <u val="single"/>
      <sz val="11"/>
      <color indexed="30"/>
      <name val="Times New Roman"/>
      <family val="1"/>
    </font>
    <font>
      <sz val="12"/>
      <color indexed="56"/>
      <name val="Times New Roman"/>
      <family val="1"/>
    </font>
    <font>
      <sz val="9"/>
      <color indexed="8"/>
      <name val="Calibri"/>
      <family val="2"/>
    </font>
    <font>
      <i/>
      <u val="single"/>
      <sz val="16"/>
      <color indexed="8"/>
      <name val="Calibri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medium"/>
      <top style="double"/>
      <bottom style="medium"/>
    </border>
    <border>
      <left style="medium"/>
      <right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/>
      <right style="thin"/>
      <top style="medium"/>
      <bottom/>
    </border>
    <border>
      <left style="medium"/>
      <right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>
        <color indexed="9"/>
      </right>
      <top style="medium"/>
      <bottom style="thin"/>
    </border>
    <border>
      <left style="thin">
        <color indexed="9"/>
      </left>
      <right style="thin">
        <color indexed="9"/>
      </right>
      <top style="medium"/>
      <bottom style="thin"/>
    </border>
    <border>
      <left style="thin">
        <color indexed="9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medium"/>
      <top style="thin"/>
      <bottom style="double"/>
    </border>
    <border>
      <left style="thin"/>
      <right style="thin"/>
      <top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/>
      <bottom style="double"/>
    </border>
    <border>
      <left style="thin"/>
      <right>
        <color indexed="63"/>
      </right>
      <top>
        <color indexed="63"/>
      </top>
      <bottom style="double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9" fontId="11" fillId="0" borderId="0" applyFont="0" applyFill="0" applyBorder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3" applyNumberFormat="0" applyFill="0" applyAlignment="0" applyProtection="0"/>
    <xf numFmtId="0" fontId="63" fillId="0" borderId="4" applyNumberFormat="0" applyFill="0" applyAlignment="0" applyProtection="0"/>
    <xf numFmtId="0" fontId="64" fillId="0" borderId="5" applyNumberFormat="0" applyFill="0" applyAlignment="0" applyProtection="0"/>
    <xf numFmtId="0" fontId="64" fillId="0" borderId="0" applyNumberFormat="0" applyFill="0" applyBorder="0" applyAlignment="0" applyProtection="0"/>
    <xf numFmtId="0" fontId="11" fillId="0" borderId="0">
      <alignment/>
      <protection/>
    </xf>
    <xf numFmtId="0" fontId="57" fillId="0" borderId="0">
      <alignment/>
      <protection/>
    </xf>
    <xf numFmtId="0" fontId="65" fillId="0" borderId="6" applyNumberFormat="0" applyFill="0" applyAlignment="0" applyProtection="0"/>
    <xf numFmtId="0" fontId="66" fillId="28" borderId="7" applyNumberFormat="0" applyAlignment="0" applyProtection="0"/>
    <xf numFmtId="0" fontId="67" fillId="0" borderId="0" applyNumberFormat="0" applyFill="0" applyBorder="0" applyAlignment="0" applyProtection="0"/>
    <xf numFmtId="0" fontId="68" fillId="29" borderId="0" applyNumberFormat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34" fillId="0" borderId="0" applyNumberFormat="0" applyFill="0" applyBorder="0" applyAlignment="0" applyProtection="0"/>
    <xf numFmtId="0" fontId="69" fillId="30" borderId="0" applyNumberFormat="0" applyBorder="0" applyAlignment="0" applyProtection="0"/>
    <xf numFmtId="0" fontId="7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32" borderId="0" applyNumberFormat="0" applyBorder="0" applyAlignment="0" applyProtection="0"/>
  </cellStyleXfs>
  <cellXfs count="547">
    <xf numFmtId="0" fontId="0" fillId="0" borderId="0" xfId="0" applyAlignment="1">
      <alignment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2" fillId="0" borderId="0" xfId="51" applyFont="1" applyFill="1">
      <alignment/>
      <protection/>
    </xf>
    <xf numFmtId="0" fontId="19" fillId="0" borderId="13" xfId="51" applyFont="1" applyFill="1" applyBorder="1" applyAlignment="1">
      <alignment horizontal="left"/>
      <protection/>
    </xf>
    <xf numFmtId="0" fontId="15" fillId="0" borderId="0" xfId="51" applyFont="1" applyFill="1">
      <alignment/>
      <protection/>
    </xf>
    <xf numFmtId="0" fontId="20" fillId="0" borderId="0" xfId="51" applyFont="1" applyFill="1">
      <alignment/>
      <protection/>
    </xf>
    <xf numFmtId="0" fontId="15" fillId="0" borderId="0" xfId="51" applyFont="1" applyFill="1" applyAlignment="1">
      <alignment horizontal="center" vertical="center"/>
      <protection/>
    </xf>
    <xf numFmtId="0" fontId="15" fillId="0" borderId="0" xfId="51" applyFont="1" applyFill="1" applyBorder="1">
      <alignment/>
      <protection/>
    </xf>
    <xf numFmtId="0" fontId="19" fillId="0" borderId="14" xfId="51" applyFont="1" applyFill="1" applyBorder="1" applyAlignment="1">
      <alignment horizontal="center" vertical="center" textRotation="90" wrapText="1"/>
      <protection/>
    </xf>
    <xf numFmtId="0" fontId="19" fillId="0" borderId="0" xfId="51" applyFont="1" applyFill="1" applyBorder="1" applyAlignment="1">
      <alignment horizontal="center" vertical="center" textRotation="90" wrapText="1"/>
      <protection/>
    </xf>
    <xf numFmtId="0" fontId="19" fillId="0" borderId="15" xfId="51" applyFont="1" applyFill="1" applyBorder="1" applyAlignment="1">
      <alignment horizontal="center" vertical="center"/>
      <protection/>
    </xf>
    <xf numFmtId="0" fontId="19" fillId="0" borderId="0" xfId="51" applyFont="1" applyFill="1" applyBorder="1" applyAlignment="1">
      <alignment horizontal="center"/>
      <protection/>
    </xf>
    <xf numFmtId="0" fontId="2" fillId="0" borderId="0" xfId="51" applyFont="1" applyFill="1" applyBorder="1">
      <alignment/>
      <protection/>
    </xf>
    <xf numFmtId="0" fontId="19" fillId="0" borderId="16" xfId="51" applyFont="1" applyFill="1" applyBorder="1" applyAlignment="1">
      <alignment horizontal="center" vertical="center"/>
      <protection/>
    </xf>
    <xf numFmtId="0" fontId="2" fillId="0" borderId="17" xfId="0" applyFont="1" applyFill="1" applyBorder="1" applyAlignment="1">
      <alignment horizontal="center" vertical="center"/>
    </xf>
    <xf numFmtId="0" fontId="3" fillId="0" borderId="0" xfId="57" applyFont="1" applyFill="1">
      <alignment/>
      <protection/>
    </xf>
    <xf numFmtId="0" fontId="15" fillId="0" borderId="0" xfId="57" applyFont="1" applyFill="1">
      <alignment/>
      <protection/>
    </xf>
    <xf numFmtId="0" fontId="2" fillId="0" borderId="0" xfId="57" applyFont="1" applyFill="1">
      <alignment/>
      <protection/>
    </xf>
    <xf numFmtId="0" fontId="2" fillId="0" borderId="18" xfId="58" applyFont="1" applyFill="1" applyBorder="1" applyAlignment="1">
      <alignment horizontal="center" vertical="center" shrinkToFit="1"/>
      <protection/>
    </xf>
    <xf numFmtId="0" fontId="2" fillId="0" borderId="12" xfId="58" applyFont="1" applyFill="1" applyBorder="1" applyAlignment="1">
      <alignment horizontal="center" vertical="center" shrinkToFit="1"/>
      <protection/>
    </xf>
    <xf numFmtId="0" fontId="2" fillId="0" borderId="12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" fillId="0" borderId="19" xfId="58" applyFont="1" applyFill="1" applyBorder="1" applyAlignment="1">
      <alignment horizontal="center" vertical="center" shrinkToFit="1"/>
      <protection/>
    </xf>
    <xf numFmtId="0" fontId="35" fillId="0" borderId="0" xfId="0" applyFont="1" applyAlignment="1">
      <alignment vertical="center"/>
    </xf>
    <xf numFmtId="0" fontId="35" fillId="0" borderId="0" xfId="0" applyFont="1" applyAlignment="1">
      <alignment vertical="center" wrapText="1"/>
    </xf>
    <xf numFmtId="0" fontId="35" fillId="0" borderId="0" xfId="0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Alignment="1">
      <alignment vertical="center" wrapText="1"/>
    </xf>
    <xf numFmtId="0" fontId="27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vertical="center" wrapText="1"/>
    </xf>
    <xf numFmtId="0" fontId="4" fillId="0" borderId="0" xfId="51" applyFont="1" applyFill="1" applyBorder="1" applyAlignment="1">
      <alignment horizontal="left"/>
      <protection/>
    </xf>
    <xf numFmtId="0" fontId="4" fillId="0" borderId="0" xfId="51" applyFont="1" applyFill="1" applyAlignment="1">
      <alignment horizontal="left"/>
      <protection/>
    </xf>
    <xf numFmtId="0" fontId="2" fillId="0" borderId="0" xfId="51" applyFont="1" applyFill="1" applyAlignment="1">
      <alignment horizontal="center" vertical="center"/>
      <protection/>
    </xf>
    <xf numFmtId="0" fontId="2" fillId="0" borderId="16" xfId="58" applyFont="1" applyFill="1" applyBorder="1" applyAlignment="1">
      <alignment horizontal="center" vertical="center" shrinkToFit="1"/>
      <protection/>
    </xf>
    <xf numFmtId="0" fontId="2" fillId="0" borderId="20" xfId="58" applyFont="1" applyFill="1" applyBorder="1" applyAlignment="1">
      <alignment horizontal="center" vertical="center" shrinkToFit="1"/>
      <protection/>
    </xf>
    <xf numFmtId="0" fontId="2" fillId="0" borderId="19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23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vertical="center" wrapText="1"/>
    </xf>
    <xf numFmtId="0" fontId="6" fillId="0" borderId="22" xfId="0" applyFont="1" applyFill="1" applyBorder="1" applyAlignment="1">
      <alignment horizontal="center" vertical="center"/>
    </xf>
    <xf numFmtId="0" fontId="36" fillId="0" borderId="24" xfId="43" applyFont="1" applyFill="1" applyBorder="1" applyAlignment="1" applyProtection="1">
      <alignment horizontal="left" vertical="center" wrapText="1"/>
      <protection/>
    </xf>
    <xf numFmtId="0" fontId="6" fillId="0" borderId="16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vertical="center" wrapText="1"/>
    </xf>
    <xf numFmtId="0" fontId="6" fillId="0" borderId="26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 wrapText="1"/>
    </xf>
    <xf numFmtId="0" fontId="36" fillId="0" borderId="26" xfId="43" applyFont="1" applyFill="1" applyBorder="1" applyAlignment="1" applyProtection="1">
      <alignment horizontal="left" vertical="center" wrapText="1"/>
      <protection/>
    </xf>
    <xf numFmtId="0" fontId="36" fillId="0" borderId="25" xfId="43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vertical="center" wrapText="1"/>
    </xf>
    <xf numFmtId="0" fontId="22" fillId="0" borderId="17" xfId="0" applyFont="1" applyFill="1" applyBorder="1" applyAlignment="1" applyProtection="1">
      <alignment horizontal="center" vertical="center"/>
      <protection locked="0"/>
    </xf>
    <xf numFmtId="0" fontId="22" fillId="0" borderId="17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27" xfId="0" applyFont="1" applyFill="1" applyBorder="1" applyAlignment="1" applyProtection="1">
      <alignment horizontal="center" vertical="center" wrapText="1"/>
      <protection locked="0"/>
    </xf>
    <xf numFmtId="0" fontId="9" fillId="0" borderId="28" xfId="0" applyFont="1" applyFill="1" applyBorder="1" applyAlignment="1" applyProtection="1">
      <alignment horizontal="center" vertical="center" wrapText="1"/>
      <protection locked="0"/>
    </xf>
    <xf numFmtId="0" fontId="25" fillId="0" borderId="17" xfId="0" applyFont="1" applyFill="1" applyBorder="1" applyAlignment="1" applyProtection="1">
      <alignment horizontal="center" vertical="center" wrapText="1"/>
      <protection locked="0"/>
    </xf>
    <xf numFmtId="0" fontId="22" fillId="0" borderId="19" xfId="0" applyFont="1" applyFill="1" applyBorder="1" applyAlignment="1">
      <alignment horizontal="center" vertical="center"/>
    </xf>
    <xf numFmtId="1" fontId="8" fillId="0" borderId="23" xfId="0" applyNumberFormat="1" applyFont="1" applyFill="1" applyBorder="1" applyAlignment="1">
      <alignment horizontal="center" vertical="center"/>
    </xf>
    <xf numFmtId="1" fontId="8" fillId="0" borderId="29" xfId="0" applyNumberFormat="1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vertical="center" wrapText="1"/>
    </xf>
    <xf numFmtId="0" fontId="24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2" fontId="6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 wrapText="1"/>
    </xf>
    <xf numFmtId="0" fontId="36" fillId="0" borderId="28" xfId="43" applyFont="1" applyFill="1" applyBorder="1" applyAlignment="1" applyProtection="1">
      <alignment horizontal="left" vertical="center" wrapText="1"/>
      <protection/>
    </xf>
    <xf numFmtId="0" fontId="36" fillId="0" borderId="28" xfId="43" applyFont="1" applyFill="1" applyBorder="1" applyAlignment="1" applyProtection="1">
      <alignment vertical="center" wrapText="1"/>
      <protection/>
    </xf>
    <xf numFmtId="0" fontId="36" fillId="0" borderId="31" xfId="43" applyFont="1" applyFill="1" applyBorder="1" applyAlignment="1" applyProtection="1">
      <alignment horizontal="left" vertical="center" wrapText="1"/>
      <protection/>
    </xf>
    <xf numFmtId="1" fontId="8" fillId="0" borderId="32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22" fillId="0" borderId="33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6" fillId="0" borderId="34" xfId="0" applyFont="1" applyFill="1" applyBorder="1" applyAlignment="1" applyProtection="1">
      <alignment horizontal="left" vertical="center" wrapText="1"/>
      <protection locked="0"/>
    </xf>
    <xf numFmtId="0" fontId="36" fillId="0" borderId="35" xfId="43" applyFont="1" applyFill="1" applyBorder="1" applyAlignment="1" applyProtection="1">
      <alignment vertical="center" wrapText="1"/>
      <protection/>
    </xf>
    <xf numFmtId="0" fontId="27" fillId="0" borderId="15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 applyProtection="1">
      <alignment horizontal="left" vertical="center" wrapText="1"/>
      <protection locked="0"/>
    </xf>
    <xf numFmtId="2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27" fillId="0" borderId="31" xfId="0" applyFont="1" applyFill="1" applyBorder="1" applyAlignment="1">
      <alignment vertical="center" wrapText="1"/>
    </xf>
    <xf numFmtId="0" fontId="27" fillId="0" borderId="36" xfId="0" applyFont="1" applyFill="1" applyBorder="1" applyAlignment="1">
      <alignment vertical="center" wrapText="1"/>
    </xf>
    <xf numFmtId="0" fontId="6" fillId="0" borderId="37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 wrapText="1"/>
    </xf>
    <xf numFmtId="0" fontId="36" fillId="0" borderId="22" xfId="43" applyFont="1" applyFill="1" applyBorder="1" applyAlignment="1" applyProtection="1">
      <alignment vertical="center" wrapText="1"/>
      <protection/>
    </xf>
    <xf numFmtId="0" fontId="36" fillId="0" borderId="26" xfId="43" applyFont="1" applyFill="1" applyBorder="1" applyAlignment="1" applyProtection="1">
      <alignment vertical="center" wrapText="1"/>
      <protection/>
    </xf>
    <xf numFmtId="0" fontId="36" fillId="0" borderId="31" xfId="43" applyFont="1" applyFill="1" applyBorder="1" applyAlignment="1" applyProtection="1">
      <alignment vertical="center" wrapText="1"/>
      <protection/>
    </xf>
    <xf numFmtId="0" fontId="6" fillId="0" borderId="0" xfId="0" applyFont="1" applyFill="1" applyAlignment="1">
      <alignment vertical="center"/>
    </xf>
    <xf numFmtId="0" fontId="2" fillId="0" borderId="0" xfId="51" applyFont="1" applyFill="1" applyAlignment="1">
      <alignment horizontal="left"/>
      <protection/>
    </xf>
    <xf numFmtId="0" fontId="12" fillId="0" borderId="0" xfId="51" applyFont="1" applyFill="1" applyAlignment="1">
      <alignment horizontal="center" vertical="center"/>
      <protection/>
    </xf>
    <xf numFmtId="0" fontId="2" fillId="0" borderId="0" xfId="51" applyFont="1" applyFill="1" applyAlignment="1">
      <alignment vertical="center" wrapText="1"/>
      <protection/>
    </xf>
    <xf numFmtId="0" fontId="13" fillId="0" borderId="0" xfId="51" applyFont="1" applyFill="1" applyAlignment="1">
      <alignment vertical="center" wrapText="1"/>
      <protection/>
    </xf>
    <xf numFmtId="0" fontId="12" fillId="0" borderId="0" xfId="51" applyFont="1" applyFill="1" applyAlignment="1">
      <alignment vertical="center"/>
      <protection/>
    </xf>
    <xf numFmtId="0" fontId="7" fillId="0" borderId="0" xfId="51" applyFont="1" applyFill="1" applyAlignment="1">
      <alignment vertical="center" wrapText="1"/>
      <protection/>
    </xf>
    <xf numFmtId="0" fontId="4" fillId="0" borderId="0" xfId="51" applyFont="1" applyFill="1">
      <alignment/>
      <protection/>
    </xf>
    <xf numFmtId="0" fontId="15" fillId="0" borderId="0" xfId="51" applyFont="1" applyFill="1" applyBorder="1" applyAlignment="1">
      <alignment horizontal="center" vertical="top"/>
      <protection/>
    </xf>
    <xf numFmtId="0" fontId="16" fillId="0" borderId="0" xfId="51" applyFont="1" applyFill="1" applyBorder="1" applyAlignment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/>
    </xf>
    <xf numFmtId="0" fontId="2" fillId="0" borderId="0" xfId="51" applyFont="1" applyFill="1" applyAlignment="1">
      <alignment horizontal="left" vertical="center"/>
      <protection/>
    </xf>
    <xf numFmtId="0" fontId="18" fillId="0" borderId="0" xfId="51" applyFont="1" applyFill="1">
      <alignment/>
      <protection/>
    </xf>
    <xf numFmtId="0" fontId="4" fillId="0" borderId="0" xfId="51" applyFont="1" applyFill="1" applyAlignment="1">
      <alignment horizontal="left" vertical="center"/>
      <protection/>
    </xf>
    <xf numFmtId="0" fontId="2" fillId="0" borderId="0" xfId="51" applyFont="1" applyFill="1" applyAlignment="1">
      <alignment vertical="center"/>
      <protection/>
    </xf>
    <xf numFmtId="0" fontId="2" fillId="0" borderId="38" xfId="51" applyFont="1" applyFill="1" applyBorder="1">
      <alignment/>
      <protection/>
    </xf>
    <xf numFmtId="0" fontId="1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Border="1" applyAlignment="1">
      <alignment horizontal="centerContinuous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Continuous" vertical="center"/>
    </xf>
    <xf numFmtId="0" fontId="1" fillId="0" borderId="43" xfId="0" applyFont="1" applyFill="1" applyBorder="1" applyAlignment="1">
      <alignment horizontal="centerContinuous" vertical="center"/>
    </xf>
    <xf numFmtId="0" fontId="1" fillId="0" borderId="44" xfId="0" applyFont="1" applyFill="1" applyBorder="1" applyAlignment="1">
      <alignment horizontal="centerContinuous" vertical="center"/>
    </xf>
    <xf numFmtId="0" fontId="1" fillId="0" borderId="45" xfId="0" applyFont="1" applyFill="1" applyBorder="1" applyAlignment="1">
      <alignment horizontal="centerContinuous" vertical="center"/>
    </xf>
    <xf numFmtId="2" fontId="22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 applyProtection="1">
      <alignment horizontal="center" vertical="center"/>
      <protection locked="0"/>
    </xf>
    <xf numFmtId="0" fontId="22" fillId="0" borderId="33" xfId="0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 applyProtection="1">
      <alignment horizontal="center" vertical="center"/>
      <protection locked="0"/>
    </xf>
    <xf numFmtId="1" fontId="22" fillId="0" borderId="11" xfId="0" applyNumberFormat="1" applyFont="1" applyFill="1" applyBorder="1" applyAlignment="1" applyProtection="1">
      <alignment horizontal="center" vertical="center"/>
      <protection locked="0"/>
    </xf>
    <xf numFmtId="1" fontId="22" fillId="0" borderId="27" xfId="0" applyNumberFormat="1" applyFont="1" applyFill="1" applyBorder="1" applyAlignment="1" applyProtection="1">
      <alignment horizontal="center" vertical="center"/>
      <protection locked="0"/>
    </xf>
    <xf numFmtId="1" fontId="22" fillId="0" borderId="22" xfId="0" applyNumberFormat="1" applyFont="1" applyFill="1" applyBorder="1" applyAlignment="1" applyProtection="1">
      <alignment horizontal="center" vertical="center"/>
      <protection locked="0"/>
    </xf>
    <xf numFmtId="0" fontId="37" fillId="0" borderId="27" xfId="0" applyFont="1" applyFill="1" applyBorder="1" applyAlignment="1">
      <alignment vertical="center" wrapText="1"/>
    </xf>
    <xf numFmtId="0" fontId="8" fillId="0" borderId="28" xfId="0" applyFont="1" applyFill="1" applyBorder="1" applyAlignment="1" applyProtection="1">
      <alignment horizontal="center" vertical="center"/>
      <protection locked="0"/>
    </xf>
    <xf numFmtId="1" fontId="22" fillId="0" borderId="28" xfId="0" applyNumberFormat="1" applyFont="1" applyFill="1" applyBorder="1" applyAlignment="1" applyProtection="1">
      <alignment horizontal="center" vertical="center"/>
      <protection locked="0"/>
    </xf>
    <xf numFmtId="0" fontId="22" fillId="0" borderId="27" xfId="0" applyFont="1" applyFill="1" applyBorder="1" applyAlignment="1">
      <alignment vertical="center" wrapText="1"/>
    </xf>
    <xf numFmtId="1" fontId="8" fillId="0" borderId="11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Font="1" applyFill="1" applyBorder="1" applyAlignment="1">
      <alignment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1" fontId="8" fillId="0" borderId="11" xfId="0" applyNumberFormat="1" applyFont="1" applyFill="1" applyBorder="1" applyAlignment="1">
      <alignment horizontal="center" vertical="center"/>
    </xf>
    <xf numFmtId="1" fontId="22" fillId="0" borderId="11" xfId="0" applyNumberFormat="1" applyFont="1" applyFill="1" applyBorder="1" applyAlignment="1">
      <alignment horizontal="center" vertical="center"/>
    </xf>
    <xf numFmtId="1" fontId="22" fillId="0" borderId="17" xfId="0" applyNumberFormat="1" applyFont="1" applyFill="1" applyBorder="1" applyAlignment="1">
      <alignment horizontal="center" vertical="center"/>
    </xf>
    <xf numFmtId="0" fontId="22" fillId="0" borderId="33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81" fontId="8" fillId="0" borderId="47" xfId="0" applyNumberFormat="1" applyFont="1" applyFill="1" applyBorder="1" applyAlignment="1">
      <alignment horizontal="center" vertical="center"/>
    </xf>
    <xf numFmtId="0" fontId="8" fillId="0" borderId="48" xfId="0" applyFont="1" applyFill="1" applyBorder="1" applyAlignment="1" applyProtection="1">
      <alignment horizontal="right" vertical="center" wrapText="1"/>
      <protection locked="0"/>
    </xf>
    <xf numFmtId="0" fontId="8" fillId="0" borderId="48" xfId="0" applyFont="1" applyFill="1" applyBorder="1" applyAlignment="1">
      <alignment horizontal="center" vertical="center"/>
    </xf>
    <xf numFmtId="1" fontId="8" fillId="0" borderId="49" xfId="0" applyNumberFormat="1" applyFont="1" applyFill="1" applyBorder="1" applyAlignment="1">
      <alignment horizontal="center" vertical="center"/>
    </xf>
    <xf numFmtId="1" fontId="8" fillId="0" borderId="50" xfId="0" applyNumberFormat="1" applyFont="1" applyFill="1" applyBorder="1" applyAlignment="1">
      <alignment horizontal="center" vertical="center"/>
    </xf>
    <xf numFmtId="1" fontId="8" fillId="0" borderId="48" xfId="0" applyNumberFormat="1" applyFont="1" applyFill="1" applyBorder="1" applyAlignment="1">
      <alignment horizontal="center" vertical="center"/>
    </xf>
    <xf numFmtId="1" fontId="8" fillId="0" borderId="51" xfId="0" applyNumberFormat="1" applyFont="1" applyFill="1" applyBorder="1" applyAlignment="1">
      <alignment horizontal="center" vertical="center"/>
    </xf>
    <xf numFmtId="1" fontId="8" fillId="0" borderId="52" xfId="0" applyNumberFormat="1" applyFont="1" applyFill="1" applyBorder="1" applyAlignment="1">
      <alignment horizontal="center" vertical="center"/>
    </xf>
    <xf numFmtId="0" fontId="9" fillId="0" borderId="53" xfId="0" applyFont="1" applyFill="1" applyBorder="1" applyAlignment="1">
      <alignment vertical="center"/>
    </xf>
    <xf numFmtId="0" fontId="9" fillId="0" borderId="50" xfId="0" applyFont="1" applyFill="1" applyBorder="1" applyAlignment="1">
      <alignment vertical="center"/>
    </xf>
    <xf numFmtId="0" fontId="9" fillId="0" borderId="48" xfId="0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49" xfId="0" applyFont="1" applyFill="1" applyBorder="1" applyAlignment="1">
      <alignment horizontal="center" vertical="center"/>
    </xf>
    <xf numFmtId="0" fontId="9" fillId="0" borderId="50" xfId="0" applyFont="1" applyFill="1" applyBorder="1" applyAlignment="1">
      <alignment horizontal="center" vertical="center"/>
    </xf>
    <xf numFmtId="0" fontId="9" fillId="0" borderId="54" xfId="0" applyFont="1" applyFill="1" applyBorder="1" applyAlignment="1">
      <alignment horizontal="center" vertical="center"/>
    </xf>
    <xf numFmtId="0" fontId="9" fillId="0" borderId="44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center" vertical="center"/>
    </xf>
    <xf numFmtId="2" fontId="25" fillId="0" borderId="15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33" xfId="0" applyNumberFormat="1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" fontId="22" fillId="0" borderId="55" xfId="0" applyNumberFormat="1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 wrapText="1"/>
      <protection locked="0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181" fontId="1" fillId="0" borderId="47" xfId="0" applyNumberFormat="1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1" fontId="1" fillId="0" borderId="49" xfId="0" applyNumberFormat="1" applyFont="1" applyFill="1" applyBorder="1" applyAlignment="1">
      <alignment horizontal="center" vertical="center"/>
    </xf>
    <xf numFmtId="1" fontId="1" fillId="0" borderId="47" xfId="0" applyNumberFormat="1" applyFont="1" applyFill="1" applyBorder="1" applyAlignment="1">
      <alignment horizontal="center" vertical="center"/>
    </xf>
    <xf numFmtId="1" fontId="1" fillId="0" borderId="48" xfId="0" applyNumberFormat="1" applyFont="1" applyFill="1" applyBorder="1" applyAlignment="1">
      <alignment horizontal="center" vertical="center"/>
    </xf>
    <xf numFmtId="1" fontId="1" fillId="0" borderId="56" xfId="0" applyNumberFormat="1" applyFont="1" applyFill="1" applyBorder="1" applyAlignment="1">
      <alignment horizontal="center" vertical="center"/>
    </xf>
    <xf numFmtId="1" fontId="1" fillId="0" borderId="52" xfId="0" applyNumberFormat="1" applyFont="1" applyFill="1" applyBorder="1" applyAlignment="1">
      <alignment horizontal="center" vertical="center"/>
    </xf>
    <xf numFmtId="0" fontId="8" fillId="0" borderId="28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horizontal="center" vertical="center"/>
    </xf>
    <xf numFmtId="0" fontId="22" fillId="0" borderId="18" xfId="0" applyFont="1" applyFill="1" applyBorder="1" applyAlignment="1" applyProtection="1">
      <alignment horizontal="center" vertical="center"/>
      <protection locked="0"/>
    </xf>
    <xf numFmtId="1" fontId="8" fillId="0" borderId="12" xfId="0" applyNumberFormat="1" applyFont="1" applyFill="1" applyBorder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19" xfId="0" applyNumberFormat="1" applyFont="1" applyFill="1" applyBorder="1" applyAlignment="1">
      <alignment horizontal="center" vertical="center"/>
    </xf>
    <xf numFmtId="1" fontId="22" fillId="0" borderId="26" xfId="0" applyNumberFormat="1" applyFont="1" applyFill="1" applyBorder="1" applyAlignment="1" applyProtection="1">
      <alignment horizontal="center" vertical="center"/>
      <protection locked="0"/>
    </xf>
    <xf numFmtId="0" fontId="22" fillId="0" borderId="18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186" fontId="22" fillId="0" borderId="21" xfId="0" applyNumberFormat="1" applyFont="1" applyFill="1" applyBorder="1" applyAlignment="1" applyProtection="1">
      <alignment horizontal="center" vertical="center"/>
      <protection locked="0"/>
    </xf>
    <xf numFmtId="0" fontId="8" fillId="0" borderId="57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58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 applyProtection="1">
      <alignment horizontal="center" vertical="center"/>
      <protection locked="0"/>
    </xf>
    <xf numFmtId="1" fontId="8" fillId="0" borderId="10" xfId="0" applyNumberFormat="1" applyFont="1" applyFill="1" applyBorder="1" applyAlignment="1">
      <alignment horizontal="center" vertical="center"/>
    </xf>
    <xf numFmtId="1" fontId="8" fillId="0" borderId="58" xfId="0" applyNumberFormat="1" applyFont="1" applyFill="1" applyBorder="1" applyAlignment="1">
      <alignment horizontal="center" vertical="center"/>
    </xf>
    <xf numFmtId="1" fontId="8" fillId="0" borderId="57" xfId="0" applyNumberFormat="1" applyFont="1" applyFill="1" applyBorder="1" applyAlignment="1">
      <alignment horizontal="center" vertical="center"/>
    </xf>
    <xf numFmtId="186" fontId="22" fillId="0" borderId="46" xfId="0" applyNumberFormat="1" applyFont="1" applyFill="1" applyBorder="1" applyAlignment="1" applyProtection="1">
      <alignment horizontal="center" vertical="center"/>
      <protection locked="0"/>
    </xf>
    <xf numFmtId="0" fontId="22" fillId="0" borderId="11" xfId="0" applyFont="1" applyFill="1" applyBorder="1" applyAlignment="1">
      <alignment vertical="center"/>
    </xf>
    <xf numFmtId="0" fontId="8" fillId="0" borderId="59" xfId="0" applyFont="1" applyFill="1" applyBorder="1" applyAlignment="1">
      <alignment horizontal="left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0" xfId="0" applyFont="1" applyFill="1" applyBorder="1" applyAlignment="1">
      <alignment horizontal="center" vertical="center"/>
    </xf>
    <xf numFmtId="0" fontId="8" fillId="0" borderId="61" xfId="0" applyFont="1" applyFill="1" applyBorder="1" applyAlignment="1">
      <alignment horizontal="center" vertical="center"/>
    </xf>
    <xf numFmtId="1" fontId="8" fillId="0" borderId="60" xfId="0" applyNumberFormat="1" applyFont="1" applyFill="1" applyBorder="1" applyAlignment="1">
      <alignment horizontal="center" vertical="center"/>
    </xf>
    <xf numFmtId="1" fontId="8" fillId="0" borderId="61" xfId="0" applyNumberFormat="1" applyFont="1" applyFill="1" applyBorder="1" applyAlignment="1">
      <alignment horizontal="center" vertical="center"/>
    </xf>
    <xf numFmtId="1" fontId="8" fillId="0" borderId="59" xfId="0" applyNumberFormat="1" applyFont="1" applyFill="1" applyBorder="1" applyAlignment="1">
      <alignment horizontal="center" vertical="center"/>
    </xf>
    <xf numFmtId="0" fontId="8" fillId="0" borderId="59" xfId="0" applyFont="1" applyFill="1" applyBorder="1" applyAlignment="1" applyProtection="1">
      <alignment horizontal="left" vertical="center" wrapText="1"/>
      <protection locked="0"/>
    </xf>
    <xf numFmtId="0" fontId="8" fillId="0" borderId="62" xfId="0" applyFont="1" applyFill="1" applyBorder="1" applyAlignment="1">
      <alignment horizontal="center" vertical="center"/>
    </xf>
    <xf numFmtId="0" fontId="8" fillId="0" borderId="62" xfId="0" applyFont="1" applyFill="1" applyBorder="1" applyAlignment="1">
      <alignment horizontal="center" vertical="center"/>
    </xf>
    <xf numFmtId="0" fontId="8" fillId="0" borderId="63" xfId="0" applyFont="1" applyFill="1" applyBorder="1" applyAlignment="1">
      <alignment horizontal="center" vertical="center"/>
    </xf>
    <xf numFmtId="0" fontId="8" fillId="0" borderId="64" xfId="0" applyFont="1" applyFill="1" applyBorder="1" applyAlignment="1">
      <alignment horizontal="center" vertical="center"/>
    </xf>
    <xf numFmtId="0" fontId="22" fillId="0" borderId="65" xfId="0" applyFont="1" applyFill="1" applyBorder="1" applyAlignment="1" applyProtection="1">
      <alignment horizontal="center" vertical="center"/>
      <protection locked="0"/>
    </xf>
    <xf numFmtId="1" fontId="8" fillId="0" borderId="62" xfId="0" applyNumberFormat="1" applyFont="1" applyFill="1" applyBorder="1" applyAlignment="1">
      <alignment horizontal="center" vertical="center"/>
    </xf>
    <xf numFmtId="1" fontId="8" fillId="0" borderId="63" xfId="0" applyNumberFormat="1" applyFont="1" applyFill="1" applyBorder="1" applyAlignment="1">
      <alignment horizontal="center" vertical="center"/>
    </xf>
    <xf numFmtId="1" fontId="22" fillId="0" borderId="64" xfId="0" applyNumberFormat="1" applyFont="1" applyFill="1" applyBorder="1" applyAlignment="1" applyProtection="1">
      <alignment horizontal="center" vertical="center"/>
      <protection locked="0"/>
    </xf>
    <xf numFmtId="1" fontId="8" fillId="0" borderId="65" xfId="0" applyNumberFormat="1" applyFont="1" applyFill="1" applyBorder="1" applyAlignment="1">
      <alignment horizontal="center" vertical="center"/>
    </xf>
    <xf numFmtId="186" fontId="8" fillId="0" borderId="47" xfId="0" applyNumberFormat="1" applyFont="1" applyFill="1" applyBorder="1" applyAlignment="1">
      <alignment vertical="center"/>
    </xf>
    <xf numFmtId="1" fontId="8" fillId="0" borderId="56" xfId="0" applyNumberFormat="1" applyFont="1" applyFill="1" applyBorder="1" applyAlignment="1">
      <alignment horizontal="center" vertical="center"/>
    </xf>
    <xf numFmtId="1" fontId="8" fillId="0" borderId="47" xfId="0" applyNumberFormat="1" applyFont="1" applyFill="1" applyBorder="1" applyAlignment="1">
      <alignment horizontal="center" vertical="center"/>
    </xf>
    <xf numFmtId="181" fontId="1" fillId="0" borderId="53" xfId="0" applyNumberFormat="1" applyFont="1" applyFill="1" applyBorder="1" applyAlignment="1">
      <alignment horizontal="center" vertical="center"/>
    </xf>
    <xf numFmtId="1" fontId="1" fillId="0" borderId="50" xfId="0" applyNumberFormat="1" applyFont="1" applyFill="1" applyBorder="1" applyAlignment="1">
      <alignment horizontal="center" vertical="center"/>
    </xf>
    <xf numFmtId="9" fontId="8" fillId="0" borderId="50" xfId="63" applyFont="1" applyFill="1" applyBorder="1" applyAlignment="1">
      <alignment horizontal="center" vertical="center"/>
    </xf>
    <xf numFmtId="180" fontId="8" fillId="0" borderId="48" xfId="0" applyNumberFormat="1" applyFont="1" applyFill="1" applyBorder="1" applyAlignment="1">
      <alignment horizontal="center" vertical="center"/>
    </xf>
    <xf numFmtId="9" fontId="9" fillId="0" borderId="50" xfId="63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186" fontId="10" fillId="0" borderId="0" xfId="0" applyNumberFormat="1" applyFont="1" applyFill="1" applyBorder="1" applyAlignment="1">
      <alignment horizontal="center" vertical="center"/>
    </xf>
    <xf numFmtId="1" fontId="1" fillId="0" borderId="51" xfId="0" applyNumberFormat="1" applyFont="1" applyFill="1" applyBorder="1" applyAlignment="1">
      <alignment horizontal="center" vertical="center"/>
    </xf>
    <xf numFmtId="187" fontId="6" fillId="0" borderId="0" xfId="0" applyNumberFormat="1" applyFont="1" applyFill="1" applyBorder="1" applyAlignment="1">
      <alignment vertical="center"/>
    </xf>
    <xf numFmtId="1" fontId="5" fillId="0" borderId="57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horizontal="center" vertical="center"/>
    </xf>
    <xf numFmtId="1" fontId="6" fillId="0" borderId="59" xfId="0" applyNumberFormat="1" applyFont="1" applyFill="1" applyBorder="1" applyAlignment="1">
      <alignment horizontal="center" vertical="center"/>
    </xf>
    <xf numFmtId="1" fontId="6" fillId="0" borderId="60" xfId="0" applyNumberFormat="1" applyFont="1" applyFill="1" applyBorder="1" applyAlignment="1">
      <alignment horizontal="center" vertical="center"/>
    </xf>
    <xf numFmtId="1" fontId="6" fillId="0" borderId="33" xfId="0" applyNumberFormat="1" applyFont="1" applyFill="1" applyBorder="1" applyAlignment="1">
      <alignment vertical="center"/>
    </xf>
    <xf numFmtId="0" fontId="6" fillId="0" borderId="12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6" fillId="0" borderId="34" xfId="0" applyFont="1" applyFill="1" applyBorder="1" applyAlignment="1">
      <alignment vertical="center" wrapText="1"/>
    </xf>
    <xf numFmtId="0" fontId="36" fillId="0" borderId="35" xfId="43" applyFont="1" applyFill="1" applyBorder="1" applyAlignment="1" applyProtection="1">
      <alignment horizontal="left" vertical="center" wrapText="1"/>
      <protection/>
    </xf>
    <xf numFmtId="0" fontId="5" fillId="0" borderId="30" xfId="0" applyFont="1" applyFill="1" applyBorder="1" applyAlignment="1" applyProtection="1">
      <alignment horizontal="center" vertical="center"/>
      <protection locked="0"/>
    </xf>
    <xf numFmtId="1" fontId="6" fillId="0" borderId="66" xfId="0" applyNumberFormat="1" applyFont="1" applyFill="1" applyBorder="1" applyAlignment="1">
      <alignment horizontal="center" vertical="center"/>
    </xf>
    <xf numFmtId="1" fontId="5" fillId="0" borderId="67" xfId="0" applyNumberFormat="1" applyFont="1" applyFill="1" applyBorder="1" applyAlignment="1">
      <alignment horizontal="center" vertical="center"/>
    </xf>
    <xf numFmtId="1" fontId="6" fillId="0" borderId="67" xfId="0" applyNumberFormat="1" applyFont="1" applyFill="1" applyBorder="1" applyAlignment="1" applyProtection="1">
      <alignment horizontal="center" vertical="center"/>
      <protection locked="0"/>
    </xf>
    <xf numFmtId="1" fontId="6" fillId="0" borderId="68" xfId="0" applyNumberFormat="1" applyFont="1" applyFill="1" applyBorder="1" applyAlignment="1" applyProtection="1">
      <alignment horizontal="center" vertical="center"/>
      <protection locked="0"/>
    </xf>
    <xf numFmtId="1" fontId="6" fillId="0" borderId="30" xfId="0" applyNumberFormat="1" applyFont="1" applyFill="1" applyBorder="1" applyAlignment="1" applyProtection="1">
      <alignment horizontal="center" vertical="center"/>
      <protection locked="0"/>
    </xf>
    <xf numFmtId="0" fontId="5" fillId="0" borderId="22" xfId="0" applyFont="1" applyFill="1" applyBorder="1" applyAlignment="1" applyProtection="1">
      <alignment horizontal="center" vertical="center"/>
      <protection locked="0"/>
    </xf>
    <xf numFmtId="1" fontId="6" fillId="0" borderId="57" xfId="0" applyNumberFormat="1" applyFont="1" applyFill="1" applyBorder="1" applyAlignment="1">
      <alignment horizontal="center" vertical="center"/>
    </xf>
    <xf numFmtId="1" fontId="6" fillId="0" borderId="10" xfId="0" applyNumberFormat="1" applyFont="1" applyFill="1" applyBorder="1" applyAlignment="1" applyProtection="1">
      <alignment horizontal="center" vertical="center"/>
      <protection locked="0"/>
    </xf>
    <xf numFmtId="1" fontId="6" fillId="0" borderId="58" xfId="0" applyNumberFormat="1" applyFont="1" applyFill="1" applyBorder="1" applyAlignment="1" applyProtection="1">
      <alignment horizontal="center" vertical="center"/>
      <protection locked="0"/>
    </xf>
    <xf numFmtId="1" fontId="6" fillId="0" borderId="22" xfId="0" applyNumberFormat="1" applyFont="1" applyFill="1" applyBorder="1" applyAlignment="1" applyProtection="1">
      <alignment horizontal="center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 locked="0"/>
    </xf>
    <xf numFmtId="1" fontId="5" fillId="0" borderId="11" xfId="0" applyNumberFormat="1" applyFont="1" applyFill="1" applyBorder="1" applyAlignment="1">
      <alignment horizontal="center" vertical="center"/>
    </xf>
    <xf numFmtId="1" fontId="6" fillId="0" borderId="11" xfId="0" applyNumberFormat="1" applyFont="1" applyFill="1" applyBorder="1" applyAlignment="1" applyProtection="1">
      <alignment horizontal="center" vertical="center"/>
      <protection locked="0"/>
    </xf>
    <xf numFmtId="1" fontId="6" fillId="0" borderId="27" xfId="0" applyNumberFormat="1" applyFont="1" applyFill="1" applyBorder="1" applyAlignment="1" applyProtection="1">
      <alignment horizontal="center" vertical="center"/>
      <protection locked="0"/>
    </xf>
    <xf numFmtId="1" fontId="6" fillId="0" borderId="28" xfId="0" applyNumberFormat="1" applyFont="1" applyFill="1" applyBorder="1" applyAlignment="1" applyProtection="1">
      <alignment horizontal="center" vertical="center"/>
      <protection locked="0"/>
    </xf>
    <xf numFmtId="0" fontId="5" fillId="0" borderId="37" xfId="0" applyFont="1" applyFill="1" applyBorder="1" applyAlignment="1" applyProtection="1">
      <alignment horizontal="center" vertical="center"/>
      <protection locked="0"/>
    </xf>
    <xf numFmtId="1" fontId="6" fillId="0" borderId="69" xfId="0" applyNumberFormat="1" applyFont="1" applyFill="1" applyBorder="1" applyAlignment="1">
      <alignment horizontal="center" vertical="center"/>
    </xf>
    <xf numFmtId="1" fontId="5" fillId="0" borderId="70" xfId="0" applyNumberFormat="1" applyFont="1" applyFill="1" applyBorder="1" applyAlignment="1">
      <alignment horizontal="center" vertical="center"/>
    </xf>
    <xf numFmtId="1" fontId="6" fillId="0" borderId="70" xfId="0" applyNumberFormat="1" applyFont="1" applyFill="1" applyBorder="1" applyAlignment="1" applyProtection="1">
      <alignment horizontal="center" vertical="center"/>
      <protection locked="0"/>
    </xf>
    <xf numFmtId="1" fontId="6" fillId="0" borderId="71" xfId="0" applyNumberFormat="1" applyFont="1" applyFill="1" applyBorder="1" applyAlignment="1" applyProtection="1">
      <alignment horizontal="center" vertical="center"/>
      <protection locked="0"/>
    </xf>
    <xf numFmtId="1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6" fillId="0" borderId="31" xfId="43" applyFont="1" applyFill="1" applyBorder="1" applyAlignment="1" applyProtection="1">
      <alignment horizontal="left" vertical="center" wrapText="1"/>
      <protection/>
    </xf>
    <xf numFmtId="2" fontId="6" fillId="0" borderId="7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6" xfId="43" applyFont="1" applyFill="1" applyBorder="1" applyAlignment="1" applyProtection="1">
      <alignment horizontal="left" vertical="center" wrapText="1"/>
      <protection/>
    </xf>
    <xf numFmtId="0" fontId="36" fillId="0" borderId="36" xfId="43" applyFont="1" applyFill="1" applyBorder="1" applyAlignment="1" applyProtection="1">
      <alignment vertical="center" wrapText="1"/>
      <protection/>
    </xf>
    <xf numFmtId="0" fontId="36" fillId="0" borderId="36" xfId="43" applyFont="1" applyFill="1" applyBorder="1" applyAlignment="1" applyProtection="1">
      <alignment horizontal="left" vertical="center" wrapText="1"/>
      <protection/>
    </xf>
    <xf numFmtId="0" fontId="0" fillId="0" borderId="0" xfId="0" applyFont="1" applyFill="1" applyAlignment="1">
      <alignment vertical="center"/>
    </xf>
    <xf numFmtId="0" fontId="2" fillId="0" borderId="73" xfId="51" applyFont="1" applyFill="1" applyBorder="1" applyAlignment="1">
      <alignment horizontal="centerContinuous"/>
      <protection/>
    </xf>
    <xf numFmtId="0" fontId="2" fillId="0" borderId="74" xfId="51" applyFont="1" applyFill="1" applyBorder="1" applyAlignment="1">
      <alignment horizontal="centerContinuous"/>
      <protection/>
    </xf>
    <xf numFmtId="0" fontId="7" fillId="0" borderId="0" xfId="51" applyFont="1" applyFill="1" applyBorder="1" applyAlignment="1">
      <alignment horizontal="center"/>
      <protection/>
    </xf>
    <xf numFmtId="0" fontId="2" fillId="0" borderId="14" xfId="58" applyFont="1" applyFill="1" applyBorder="1" applyAlignment="1">
      <alignment horizontal="center" vertical="center" shrinkToFit="1"/>
      <protection/>
    </xf>
    <xf numFmtId="0" fontId="2" fillId="0" borderId="67" xfId="58" applyFont="1" applyFill="1" applyBorder="1" applyAlignment="1">
      <alignment horizontal="center" vertical="center" shrinkToFit="1"/>
      <protection/>
    </xf>
    <xf numFmtId="0" fontId="2" fillId="0" borderId="12" xfId="51" applyFont="1" applyFill="1" applyBorder="1">
      <alignment/>
      <protection/>
    </xf>
    <xf numFmtId="0" fontId="2" fillId="0" borderId="68" xfId="58" applyFont="1" applyFill="1" applyBorder="1" applyAlignment="1">
      <alignment horizontal="center" vertical="center" shrinkToFit="1"/>
      <protection/>
    </xf>
    <xf numFmtId="0" fontId="2" fillId="0" borderId="66" xfId="58" applyFont="1" applyFill="1" applyBorder="1" applyAlignment="1">
      <alignment horizontal="center" vertical="center" shrinkToFit="1"/>
      <protection/>
    </xf>
    <xf numFmtId="0" fontId="2" fillId="0" borderId="34" xfId="58" applyFont="1" applyFill="1" applyBorder="1" applyAlignment="1">
      <alignment horizontal="center" vertical="center" shrinkToFit="1"/>
      <protection/>
    </xf>
    <xf numFmtId="0" fontId="2" fillId="0" borderId="14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left" vertical="center" wrapText="1"/>
    </xf>
    <xf numFmtId="0" fontId="35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36" fillId="0" borderId="75" xfId="43" applyFont="1" applyFill="1" applyBorder="1" applyAlignment="1" applyProtection="1">
      <alignment vertical="center" wrapText="1"/>
      <protection/>
    </xf>
    <xf numFmtId="0" fontId="22" fillId="0" borderId="11" xfId="0" applyFont="1" applyFill="1" applyBorder="1" applyAlignment="1">
      <alignment horizontal="center" vertical="center" wrapText="1"/>
    </xf>
    <xf numFmtId="0" fontId="30" fillId="0" borderId="33" xfId="0" applyFont="1" applyFill="1" applyBorder="1" applyAlignment="1">
      <alignment horizontal="center" vertical="center"/>
    </xf>
    <xf numFmtId="0" fontId="30" fillId="0" borderId="27" xfId="0" applyFont="1" applyFill="1" applyBorder="1" applyAlignment="1">
      <alignment horizontal="center" vertical="center"/>
    </xf>
    <xf numFmtId="0" fontId="30" fillId="0" borderId="33" xfId="0" applyFont="1" applyFill="1" applyBorder="1" applyAlignment="1" applyProtection="1">
      <alignment horizontal="center" vertical="center"/>
      <protection locked="0"/>
    </xf>
    <xf numFmtId="1" fontId="31" fillId="0" borderId="11" xfId="0" applyNumberFormat="1" applyFont="1" applyFill="1" applyBorder="1" applyAlignment="1">
      <alignment horizontal="center" vertical="center"/>
    </xf>
    <xf numFmtId="1" fontId="30" fillId="0" borderId="11" xfId="0" applyNumberFormat="1" applyFont="1" applyFill="1" applyBorder="1" applyAlignment="1">
      <alignment horizontal="center" vertical="center"/>
    </xf>
    <xf numFmtId="1" fontId="30" fillId="0" borderId="28" xfId="0" applyNumberFormat="1" applyFont="1" applyFill="1" applyBorder="1" applyAlignment="1" applyProtection="1">
      <alignment horizontal="center" vertical="center"/>
      <protection locked="0"/>
    </xf>
    <xf numFmtId="0" fontId="22" fillId="0" borderId="10" xfId="0" applyFont="1" applyFill="1" applyBorder="1" applyAlignment="1">
      <alignment vertical="center" wrapText="1"/>
    </xf>
    <xf numFmtId="0" fontId="22" fillId="0" borderId="10" xfId="0" applyFont="1" applyFill="1" applyBorder="1" applyAlignment="1">
      <alignment vertical="center"/>
    </xf>
    <xf numFmtId="0" fontId="20" fillId="33" borderId="72" xfId="57" applyFont="1" applyFill="1" applyBorder="1" applyAlignment="1">
      <alignment horizontal="centerContinuous"/>
      <protection/>
    </xf>
    <xf numFmtId="0" fontId="20" fillId="33" borderId="70" xfId="57" applyFont="1" applyFill="1" applyBorder="1" applyAlignment="1">
      <alignment horizontal="centerContinuous"/>
      <protection/>
    </xf>
    <xf numFmtId="0" fontId="20" fillId="33" borderId="76" xfId="57" applyFont="1" applyFill="1" applyBorder="1" applyAlignment="1">
      <alignment horizontal="centerContinuous"/>
      <protection/>
    </xf>
    <xf numFmtId="0" fontId="20" fillId="33" borderId="36" xfId="57" applyFont="1" applyFill="1" applyBorder="1" applyAlignment="1">
      <alignment horizontal="centerContinuous"/>
      <protection/>
    </xf>
    <xf numFmtId="0" fontId="20" fillId="33" borderId="69" xfId="57" applyFont="1" applyFill="1" applyBorder="1" applyAlignment="1">
      <alignment horizontal="centerContinuous"/>
      <protection/>
    </xf>
    <xf numFmtId="0" fontId="20" fillId="33" borderId="71" xfId="57" applyFont="1" applyFill="1" applyBorder="1" applyAlignment="1">
      <alignment horizontal="centerContinuous"/>
      <protection/>
    </xf>
    <xf numFmtId="0" fontId="20" fillId="33" borderId="70" xfId="57" applyFont="1" applyFill="1" applyBorder="1" applyAlignment="1">
      <alignment horizontal="center"/>
      <protection/>
    </xf>
    <xf numFmtId="0" fontId="20" fillId="33" borderId="76" xfId="57" applyFont="1" applyFill="1" applyBorder="1" applyAlignment="1">
      <alignment horizontal="center"/>
      <protection/>
    </xf>
    <xf numFmtId="0" fontId="3" fillId="33" borderId="15" xfId="57" applyFont="1" applyFill="1" applyBorder="1" applyAlignment="1">
      <alignment horizontal="center" vertical="center"/>
      <protection/>
    </xf>
    <xf numFmtId="0" fontId="3" fillId="33" borderId="11" xfId="57" applyFont="1" applyFill="1" applyBorder="1" applyAlignment="1">
      <alignment horizontal="center" vertical="center"/>
      <protection/>
    </xf>
    <xf numFmtId="0" fontId="3" fillId="33" borderId="17" xfId="57" applyFont="1" applyFill="1" applyBorder="1" applyAlignment="1">
      <alignment horizontal="center" vertical="center"/>
      <protection/>
    </xf>
    <xf numFmtId="0" fontId="3" fillId="33" borderId="31" xfId="57" applyFont="1" applyFill="1" applyBorder="1" applyAlignment="1">
      <alignment horizontal="center" vertical="center"/>
      <protection/>
    </xf>
    <xf numFmtId="0" fontId="3" fillId="33" borderId="33" xfId="57" applyFont="1" applyFill="1" applyBorder="1" applyAlignment="1">
      <alignment horizontal="center" vertical="center"/>
      <protection/>
    </xf>
    <xf numFmtId="0" fontId="3" fillId="33" borderId="27" xfId="57" applyFont="1" applyFill="1" applyBorder="1" applyAlignment="1">
      <alignment horizontal="center" vertical="center"/>
      <protection/>
    </xf>
    <xf numFmtId="0" fontId="3" fillId="33" borderId="46" xfId="57" applyFont="1" applyFill="1" applyBorder="1" applyAlignment="1">
      <alignment horizontal="center" vertical="center"/>
      <protection/>
    </xf>
    <xf numFmtId="0" fontId="3" fillId="33" borderId="62" xfId="57" applyFont="1" applyFill="1" applyBorder="1" applyAlignment="1">
      <alignment horizontal="center" vertical="center"/>
      <protection/>
    </xf>
    <xf numFmtId="0" fontId="3" fillId="33" borderId="32" xfId="57" applyFont="1" applyFill="1" applyBorder="1" applyAlignment="1">
      <alignment horizontal="center" vertical="center"/>
      <protection/>
    </xf>
    <xf numFmtId="0" fontId="3" fillId="33" borderId="77" xfId="57" applyFont="1" applyFill="1" applyBorder="1" applyAlignment="1">
      <alignment horizontal="center" vertical="center"/>
      <protection/>
    </xf>
    <xf numFmtId="0" fontId="3" fillId="33" borderId="65" xfId="57" applyFont="1" applyFill="1" applyBorder="1" applyAlignment="1">
      <alignment horizontal="center" vertical="center"/>
      <protection/>
    </xf>
    <xf numFmtId="0" fontId="3" fillId="33" borderId="63" xfId="57" applyFont="1" applyFill="1" applyBorder="1" applyAlignment="1">
      <alignment horizontal="center" vertical="center"/>
      <protection/>
    </xf>
    <xf numFmtId="0" fontId="8" fillId="0" borderId="28" xfId="0" applyFont="1" applyFill="1" applyBorder="1" applyAlignment="1" applyProtection="1">
      <alignment horizontal="center" vertical="center"/>
      <protection locked="0"/>
    </xf>
    <xf numFmtId="1" fontId="30" fillId="0" borderId="27" xfId="0" applyNumberFormat="1" applyFont="1" applyFill="1" applyBorder="1" applyAlignment="1">
      <alignment horizontal="center" vertical="center"/>
    </xf>
    <xf numFmtId="0" fontId="37" fillId="0" borderId="58" xfId="0" applyFont="1" applyFill="1" applyBorder="1" applyAlignment="1" applyProtection="1">
      <alignment horizontal="left" vertical="center" wrapText="1"/>
      <protection locked="0"/>
    </xf>
    <xf numFmtId="0" fontId="22" fillId="0" borderId="10" xfId="0" applyFont="1" applyFill="1" applyBorder="1" applyAlignment="1">
      <alignment horizontal="left" vertical="center"/>
    </xf>
    <xf numFmtId="0" fontId="2" fillId="0" borderId="0" xfId="51" applyFont="1" applyFill="1" applyBorder="1" applyAlignment="1">
      <alignment horizontal="center" vertical="center"/>
      <protection/>
    </xf>
    <xf numFmtId="0" fontId="6" fillId="0" borderId="0" xfId="51" applyFont="1" applyFill="1" applyBorder="1" applyAlignment="1">
      <alignment vertical="center"/>
      <protection/>
    </xf>
    <xf numFmtId="0" fontId="6" fillId="0" borderId="0" xfId="51" applyFont="1" applyFill="1" applyBorder="1" applyAlignment="1">
      <alignment horizontal="left" vertical="center"/>
      <protection/>
    </xf>
    <xf numFmtId="0" fontId="2" fillId="0" borderId="0" xfId="51" applyFont="1" applyFill="1" applyBorder="1" applyAlignment="1">
      <alignment vertical="center"/>
      <protection/>
    </xf>
    <xf numFmtId="0" fontId="2" fillId="0" borderId="0" xfId="51" applyFont="1" applyFill="1" applyBorder="1" applyAlignment="1">
      <alignment horizontal="left" vertical="center"/>
      <protection/>
    </xf>
    <xf numFmtId="0" fontId="7" fillId="0" borderId="0" xfId="51" applyFont="1" applyFill="1" applyBorder="1" applyAlignment="1">
      <alignment vertical="center"/>
      <protection/>
    </xf>
    <xf numFmtId="0" fontId="11" fillId="0" borderId="0" xfId="51" applyFill="1">
      <alignment/>
      <protection/>
    </xf>
    <xf numFmtId="0" fontId="6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>
      <alignment/>
      <protection/>
    </xf>
    <xf numFmtId="0" fontId="7" fillId="0" borderId="0" xfId="51" applyFont="1" applyFill="1" applyAlignment="1">
      <alignment vertical="center"/>
      <protection/>
    </xf>
    <xf numFmtId="0" fontId="7" fillId="0" borderId="0" xfId="51" applyFont="1" applyFill="1" applyAlignment="1">
      <alignment horizontal="left" vertical="center"/>
      <protection/>
    </xf>
    <xf numFmtId="0" fontId="7" fillId="0" borderId="0" xfId="51" applyFont="1" applyFill="1" applyBorder="1" applyAlignment="1">
      <alignment/>
      <protection/>
    </xf>
    <xf numFmtId="0" fontId="7" fillId="0" borderId="0" xfId="51" applyFont="1" applyFill="1" applyBorder="1" applyAlignment="1">
      <alignment horizontal="left"/>
      <protection/>
    </xf>
    <xf numFmtId="0" fontId="7" fillId="0" borderId="0" xfId="51" applyFont="1" applyFill="1" applyBorder="1" applyAlignment="1">
      <alignment horizontal="left" vertical="center"/>
      <protection/>
    </xf>
    <xf numFmtId="0" fontId="7" fillId="0" borderId="0" xfId="51" applyFont="1" applyFill="1" applyBorder="1" applyAlignment="1">
      <alignment horizontal="center" vertical="center"/>
      <protection/>
    </xf>
    <xf numFmtId="0" fontId="7" fillId="0" borderId="0" xfId="51" applyFont="1" applyFill="1" applyAlignment="1">
      <alignment horizontal="center" wrapText="1"/>
      <protection/>
    </xf>
    <xf numFmtId="0" fontId="7" fillId="0" borderId="0" xfId="51" applyFont="1" applyFill="1" applyBorder="1">
      <alignment/>
      <protection/>
    </xf>
    <xf numFmtId="0" fontId="7" fillId="0" borderId="0" xfId="51" applyFont="1" applyFill="1" applyAlignment="1">
      <alignment horizontal="center"/>
      <protection/>
    </xf>
    <xf numFmtId="0" fontId="30" fillId="0" borderId="33" xfId="0" applyFont="1" applyFill="1" applyBorder="1" applyAlignment="1">
      <alignment horizontal="center" vertical="center"/>
    </xf>
    <xf numFmtId="0" fontId="25" fillId="0" borderId="11" xfId="0" applyFont="1" applyFill="1" applyBorder="1" applyAlignment="1" applyProtection="1">
      <alignment horizontal="center" vertical="center" wrapText="1"/>
      <protection locked="0"/>
    </xf>
    <xf numFmtId="0" fontId="25" fillId="0" borderId="67" xfId="0" applyFont="1" applyFill="1" applyBorder="1" applyAlignment="1" applyProtection="1">
      <alignment horizontal="center" vertical="center" wrapText="1"/>
      <protection locked="0"/>
    </xf>
    <xf numFmtId="0" fontId="25" fillId="0" borderId="34" xfId="0" applyFont="1" applyFill="1" applyBorder="1" applyAlignment="1" applyProtection="1">
      <alignment horizontal="center" vertical="center" wrapText="1"/>
      <protection locked="0"/>
    </xf>
    <xf numFmtId="2" fontId="22" fillId="0" borderId="16" xfId="0" applyNumberFormat="1" applyFont="1" applyFill="1" applyBorder="1" applyAlignment="1" applyProtection="1">
      <alignment horizontal="center" vertical="center" wrapText="1"/>
      <protection locked="0"/>
    </xf>
    <xf numFmtId="1" fontId="2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51" applyFont="1" applyFill="1">
      <alignment/>
      <protection/>
    </xf>
    <xf numFmtId="0" fontId="7" fillId="0" borderId="0" xfId="0" applyFont="1" applyFill="1" applyAlignment="1">
      <alignment horizontal="left" vertical="center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7" fillId="0" borderId="63" xfId="51" applyFont="1" applyFill="1" applyBorder="1" applyAlignment="1">
      <alignment horizontal="center" vertical="center" wrapText="1"/>
      <protection/>
    </xf>
    <xf numFmtId="0" fontId="7" fillId="0" borderId="78" xfId="51" applyFont="1" applyFill="1" applyBorder="1" applyAlignment="1">
      <alignment horizontal="center" vertical="center" wrapText="1"/>
      <protection/>
    </xf>
    <xf numFmtId="0" fontId="7" fillId="0" borderId="65" xfId="51" applyFont="1" applyFill="1" applyBorder="1" applyAlignment="1">
      <alignment horizontal="center" vertical="center" wrapText="1"/>
      <protection/>
    </xf>
    <xf numFmtId="0" fontId="7" fillId="0" borderId="61" xfId="51" applyFont="1" applyFill="1" applyBorder="1" applyAlignment="1">
      <alignment horizontal="center" vertical="center" wrapText="1"/>
      <protection/>
    </xf>
    <xf numFmtId="0" fontId="7" fillId="0" borderId="0" xfId="51" applyFont="1" applyFill="1" applyBorder="1" applyAlignment="1">
      <alignment horizontal="center" vertical="center" wrapText="1"/>
      <protection/>
    </xf>
    <xf numFmtId="0" fontId="7" fillId="0" borderId="59" xfId="51" applyFont="1" applyFill="1" applyBorder="1" applyAlignment="1">
      <alignment horizontal="center" vertical="center" wrapText="1"/>
      <protection/>
    </xf>
    <xf numFmtId="0" fontId="7" fillId="0" borderId="71" xfId="51" applyFont="1" applyFill="1" applyBorder="1" applyAlignment="1">
      <alignment horizontal="center" vertical="center" wrapText="1"/>
      <protection/>
    </xf>
    <xf numFmtId="0" fontId="7" fillId="0" borderId="38" xfId="51" applyFont="1" applyFill="1" applyBorder="1" applyAlignment="1">
      <alignment horizontal="center" vertical="center" wrapText="1"/>
      <protection/>
    </xf>
    <xf numFmtId="0" fontId="7" fillId="0" borderId="69" xfId="51" applyFont="1" applyFill="1" applyBorder="1" applyAlignment="1">
      <alignment horizontal="center" vertical="center" wrapText="1"/>
      <protection/>
    </xf>
    <xf numFmtId="0" fontId="15" fillId="0" borderId="11" xfId="51" applyFont="1" applyFill="1" applyBorder="1" applyAlignment="1">
      <alignment horizontal="center"/>
      <protection/>
    </xf>
    <xf numFmtId="0" fontId="15" fillId="0" borderId="55" xfId="51" applyFont="1" applyFill="1" applyBorder="1" applyAlignment="1">
      <alignment horizontal="left"/>
      <protection/>
    </xf>
    <xf numFmtId="0" fontId="15" fillId="0" borderId="79" xfId="51" applyFont="1" applyFill="1" applyBorder="1" applyAlignment="1">
      <alignment horizontal="left"/>
      <protection/>
    </xf>
    <xf numFmtId="0" fontId="15" fillId="0" borderId="33" xfId="51" applyFont="1" applyFill="1" applyBorder="1" applyAlignment="1">
      <alignment horizontal="left"/>
      <protection/>
    </xf>
    <xf numFmtId="0" fontId="15" fillId="0" borderId="27" xfId="51" applyFont="1" applyFill="1" applyBorder="1" applyAlignment="1" applyProtection="1">
      <alignment horizontal="center" vertical="center" wrapText="1"/>
      <protection locked="0"/>
    </xf>
    <xf numFmtId="0" fontId="15" fillId="0" borderId="33" xfId="51" applyFont="1" applyFill="1" applyBorder="1" applyAlignment="1" applyProtection="1">
      <alignment horizontal="center" vertical="center" wrapText="1"/>
      <protection locked="0"/>
    </xf>
    <xf numFmtId="0" fontId="15" fillId="0" borderId="27" xfId="51" applyFont="1" applyFill="1" applyBorder="1" applyAlignment="1">
      <alignment horizontal="center" vertical="center"/>
      <protection/>
    </xf>
    <xf numFmtId="0" fontId="15" fillId="0" borderId="31" xfId="51" applyFont="1" applyFill="1" applyBorder="1" applyAlignment="1">
      <alignment horizontal="center" vertical="center"/>
      <protection/>
    </xf>
    <xf numFmtId="0" fontId="19" fillId="0" borderId="66" xfId="51" applyFont="1" applyFill="1" applyBorder="1" applyAlignment="1">
      <alignment horizontal="center" vertical="center" wrapText="1"/>
      <protection/>
    </xf>
    <xf numFmtId="0" fontId="19" fillId="0" borderId="67" xfId="51" applyFont="1" applyFill="1" applyBorder="1" applyAlignment="1">
      <alignment horizontal="center" vertical="center" wrapText="1"/>
      <protection/>
    </xf>
    <xf numFmtId="0" fontId="20" fillId="0" borderId="0" xfId="51" applyFont="1" applyFill="1" applyAlignment="1">
      <alignment horizontal="center" vertical="center"/>
      <protection/>
    </xf>
    <xf numFmtId="0" fontId="20" fillId="0" borderId="0" xfId="51" applyFont="1" applyFill="1" applyAlignment="1">
      <alignment horizontal="center"/>
      <protection/>
    </xf>
    <xf numFmtId="0" fontId="19" fillId="0" borderId="68" xfId="51" applyFont="1" applyFill="1" applyBorder="1" applyAlignment="1">
      <alignment horizontal="center" vertical="center" textRotation="90" wrapText="1"/>
      <protection/>
    </xf>
    <xf numFmtId="0" fontId="19" fillId="0" borderId="35" xfId="51" applyFont="1" applyFill="1" applyBorder="1" applyAlignment="1">
      <alignment horizontal="center" vertical="center" textRotation="90" wrapText="1"/>
      <protection/>
    </xf>
    <xf numFmtId="0" fontId="19" fillId="0" borderId="68" xfId="51" applyFont="1" applyFill="1" applyBorder="1" applyAlignment="1">
      <alignment horizontal="center" vertical="center" textRotation="90"/>
      <protection/>
    </xf>
    <xf numFmtId="0" fontId="19" fillId="0" borderId="35" xfId="51" applyFont="1" applyFill="1" applyBorder="1" applyAlignment="1">
      <alignment horizontal="center" vertical="center" textRotation="90"/>
      <protection/>
    </xf>
    <xf numFmtId="0" fontId="19" fillId="0" borderId="80" xfId="51" applyFont="1" applyFill="1" applyBorder="1" applyAlignment="1">
      <alignment horizontal="center" vertical="center" wrapText="1"/>
      <protection/>
    </xf>
    <xf numFmtId="0" fontId="19" fillId="0" borderId="81" xfId="51" applyFont="1" applyFill="1" applyBorder="1" applyAlignment="1">
      <alignment horizontal="center" vertical="center" wrapText="1"/>
      <protection/>
    </xf>
    <xf numFmtId="0" fontId="19" fillId="0" borderId="82" xfId="51" applyFont="1" applyFill="1" applyBorder="1" applyAlignment="1">
      <alignment horizontal="center" vertical="center" wrapText="1"/>
      <protection/>
    </xf>
    <xf numFmtId="0" fontId="3" fillId="33" borderId="53" xfId="57" applyFont="1" applyFill="1" applyBorder="1" applyAlignment="1">
      <alignment horizontal="center" vertical="center"/>
      <protection/>
    </xf>
    <xf numFmtId="0" fontId="38" fillId="33" borderId="83" xfId="0" applyFont="1" applyFill="1" applyBorder="1" applyAlignment="1">
      <alignment vertical="center"/>
    </xf>
    <xf numFmtId="0" fontId="38" fillId="33" borderId="56" xfId="0" applyFont="1" applyFill="1" applyBorder="1" applyAlignment="1">
      <alignment vertical="center"/>
    </xf>
    <xf numFmtId="0" fontId="7" fillId="0" borderId="77" xfId="51" applyFont="1" applyFill="1" applyBorder="1" applyAlignment="1">
      <alignment horizontal="center" vertical="center" wrapText="1"/>
      <protection/>
    </xf>
    <xf numFmtId="0" fontId="26" fillId="0" borderId="61" xfId="51" applyFont="1" applyFill="1" applyBorder="1" applyAlignment="1">
      <alignment horizontal="center" vertical="center" wrapText="1"/>
      <protection/>
    </xf>
    <xf numFmtId="0" fontId="26" fillId="0" borderId="84" xfId="51" applyFont="1" applyFill="1" applyBorder="1" applyAlignment="1">
      <alignment horizontal="center" vertical="center" wrapText="1"/>
      <protection/>
    </xf>
    <xf numFmtId="0" fontId="26" fillId="0" borderId="71" xfId="51" applyFont="1" applyFill="1" applyBorder="1" applyAlignment="1">
      <alignment horizontal="center" vertical="center" wrapText="1"/>
      <protection/>
    </xf>
    <xf numFmtId="0" fontId="26" fillId="0" borderId="36" xfId="51" applyFont="1" applyFill="1" applyBorder="1" applyAlignment="1">
      <alignment horizontal="center" vertical="center" wrapText="1"/>
      <protection/>
    </xf>
    <xf numFmtId="0" fontId="14" fillId="0" borderId="0" xfId="51" applyFont="1" applyFill="1" applyAlignment="1">
      <alignment horizontal="center" vertical="center"/>
      <protection/>
    </xf>
    <xf numFmtId="0" fontId="5" fillId="0" borderId="0" xfId="51" applyFont="1" applyFill="1" applyAlignment="1">
      <alignment horizontal="center"/>
      <protection/>
    </xf>
    <xf numFmtId="0" fontId="20" fillId="33" borderId="85" xfId="57" applyFont="1" applyFill="1" applyBorder="1" applyAlignment="1">
      <alignment horizontal="center" vertical="center" wrapText="1"/>
      <protection/>
    </xf>
    <xf numFmtId="0" fontId="20" fillId="33" borderId="86" xfId="57" applyFont="1" applyFill="1" applyBorder="1" applyAlignment="1">
      <alignment horizontal="center" vertical="center" wrapText="1"/>
      <protection/>
    </xf>
    <xf numFmtId="0" fontId="29" fillId="33" borderId="86" xfId="57" applyFont="1" applyFill="1" applyBorder="1" applyAlignment="1">
      <alignment horizontal="center" vertical="center" wrapText="1"/>
      <protection/>
    </xf>
    <xf numFmtId="0" fontId="29" fillId="33" borderId="87" xfId="57" applyFont="1" applyFill="1" applyBorder="1" applyAlignment="1">
      <alignment horizontal="center" vertical="center" wrapText="1"/>
      <protection/>
    </xf>
    <xf numFmtId="0" fontId="19" fillId="0" borderId="12" xfId="51" applyFont="1" applyFill="1" applyBorder="1" applyAlignment="1">
      <alignment horizontal="center"/>
      <protection/>
    </xf>
    <xf numFmtId="0" fontId="1" fillId="0" borderId="0" xfId="51" applyFont="1" applyFill="1" applyBorder="1" applyAlignment="1">
      <alignment horizontal="center" vertical="center"/>
      <protection/>
    </xf>
    <xf numFmtId="0" fontId="2" fillId="0" borderId="0" xfId="51" applyFont="1" applyFill="1" applyAlignment="1">
      <alignment horizontal="left"/>
      <protection/>
    </xf>
    <xf numFmtId="0" fontId="4" fillId="0" borderId="0" xfId="51" applyFont="1" applyFill="1" applyAlignment="1">
      <alignment horizontal="left"/>
      <protection/>
    </xf>
    <xf numFmtId="0" fontId="12" fillId="0" borderId="0" xfId="51" applyFont="1" applyFill="1" applyAlignment="1">
      <alignment horizontal="center" vertical="center" wrapText="1"/>
      <protection/>
    </xf>
    <xf numFmtId="0" fontId="1" fillId="0" borderId="0" xfId="51" applyFont="1" applyFill="1" applyBorder="1" applyAlignment="1">
      <alignment horizontal="center" wrapText="1"/>
      <protection/>
    </xf>
    <xf numFmtId="0" fontId="14" fillId="0" borderId="0" xfId="51" applyFont="1" applyFill="1" applyBorder="1" applyAlignment="1">
      <alignment horizontal="center" vertical="top"/>
      <protection/>
    </xf>
    <xf numFmtId="0" fontId="19" fillId="0" borderId="67" xfId="51" applyFont="1" applyFill="1" applyBorder="1" applyAlignment="1">
      <alignment horizontal="center" vertical="center" textRotation="90" wrapText="1"/>
      <protection/>
    </xf>
    <xf numFmtId="0" fontId="15" fillId="0" borderId="20" xfId="51" applyFont="1" applyFill="1" applyBorder="1" applyAlignment="1">
      <alignment horizontal="center" vertical="center"/>
      <protection/>
    </xf>
    <xf numFmtId="0" fontId="15" fillId="0" borderId="25" xfId="51" applyFont="1" applyFill="1" applyBorder="1" applyAlignment="1">
      <alignment horizontal="center" vertical="center"/>
      <protection/>
    </xf>
    <xf numFmtId="0" fontId="1" fillId="0" borderId="0" xfId="51" applyFont="1" applyFill="1" applyBorder="1" applyAlignment="1">
      <alignment horizontal="center"/>
      <protection/>
    </xf>
    <xf numFmtId="0" fontId="15" fillId="0" borderId="20" xfId="51" applyFont="1" applyFill="1" applyBorder="1" applyAlignment="1" applyProtection="1">
      <alignment horizontal="center" vertical="center" wrapText="1"/>
      <protection locked="0"/>
    </xf>
    <xf numFmtId="0" fontId="15" fillId="0" borderId="18" xfId="51" applyFont="1" applyFill="1" applyBorder="1" applyAlignment="1" applyProtection="1">
      <alignment horizontal="center" vertical="center" wrapText="1"/>
      <protection locked="0"/>
    </xf>
    <xf numFmtId="0" fontId="32" fillId="33" borderId="0" xfId="51" applyFont="1" applyFill="1" applyBorder="1" applyAlignment="1">
      <alignment horizontal="center" vertical="center" wrapText="1"/>
      <protection/>
    </xf>
    <xf numFmtId="0" fontId="39" fillId="33" borderId="0" xfId="0" applyFont="1" applyFill="1" applyAlignment="1">
      <alignment/>
    </xf>
    <xf numFmtId="0" fontId="7" fillId="0" borderId="42" xfId="51" applyFont="1" applyFill="1" applyBorder="1" applyAlignment="1">
      <alignment horizontal="center" vertical="center" wrapText="1"/>
      <protection/>
    </xf>
    <xf numFmtId="0" fontId="7" fillId="0" borderId="86" xfId="51" applyFont="1" applyFill="1" applyBorder="1" applyAlignment="1">
      <alignment horizontal="center" vertical="center" wrapText="1"/>
      <protection/>
    </xf>
    <xf numFmtId="0" fontId="7" fillId="0" borderId="87" xfId="51" applyFont="1" applyFill="1" applyBorder="1" applyAlignment="1">
      <alignment horizontal="center" vertical="center" wrapText="1"/>
      <protection/>
    </xf>
    <xf numFmtId="0" fontId="4" fillId="0" borderId="0" xfId="51" applyFont="1" applyFill="1" applyBorder="1" applyAlignment="1">
      <alignment horizontal="center" vertical="center" wrapText="1"/>
      <protection/>
    </xf>
    <xf numFmtId="0" fontId="17" fillId="0" borderId="0" xfId="51" applyFont="1" applyFill="1" applyBorder="1" applyAlignment="1">
      <alignment horizontal="center" vertical="center" wrapText="1"/>
      <protection/>
    </xf>
    <xf numFmtId="0" fontId="2" fillId="0" borderId="0" xfId="51" applyFont="1" applyFill="1" applyAlignment="1">
      <alignment horizontal="left" vertical="center"/>
      <protection/>
    </xf>
    <xf numFmtId="0" fontId="0" fillId="0" borderId="0" xfId="0" applyFill="1" applyAlignment="1">
      <alignment/>
    </xf>
    <xf numFmtId="0" fontId="18" fillId="0" borderId="0" xfId="51" applyFont="1" applyFill="1" applyAlignment="1">
      <alignment horizontal="right" vertical="center"/>
      <protection/>
    </xf>
    <xf numFmtId="0" fontId="19" fillId="0" borderId="67" xfId="51" applyFont="1" applyFill="1" applyBorder="1" applyAlignment="1">
      <alignment horizontal="center" vertical="center" textRotation="90"/>
      <protection/>
    </xf>
    <xf numFmtId="0" fontId="19" fillId="0" borderId="19" xfId="51" applyFont="1" applyFill="1" applyBorder="1" applyAlignment="1">
      <alignment horizontal="center"/>
      <protection/>
    </xf>
    <xf numFmtId="0" fontId="19" fillId="0" borderId="11" xfId="51" applyFont="1" applyFill="1" applyBorder="1" applyAlignment="1">
      <alignment horizontal="center"/>
      <protection/>
    </xf>
    <xf numFmtId="0" fontId="19" fillId="0" borderId="17" xfId="51" applyFont="1" applyFill="1" applyBorder="1" applyAlignment="1">
      <alignment horizontal="center"/>
      <protection/>
    </xf>
    <xf numFmtId="0" fontId="19" fillId="0" borderId="34" xfId="51" applyFont="1" applyFill="1" applyBorder="1" applyAlignment="1">
      <alignment horizontal="center" vertical="center" textRotation="90" wrapText="1"/>
      <protection/>
    </xf>
    <xf numFmtId="0" fontId="19" fillId="0" borderId="73" xfId="51" applyFont="1" applyFill="1" applyBorder="1" applyAlignment="1">
      <alignment horizontal="center" vertical="center" wrapText="1"/>
      <protection/>
    </xf>
    <xf numFmtId="0" fontId="19" fillId="0" borderId="88" xfId="51" applyFont="1" applyFill="1" applyBorder="1" applyAlignment="1">
      <alignment horizontal="center" vertical="center" wrapText="1"/>
      <protection/>
    </xf>
    <xf numFmtId="0" fontId="19" fillId="0" borderId="66" xfId="51" applyFont="1" applyFill="1" applyBorder="1" applyAlignment="1">
      <alignment horizontal="center" vertical="center" textRotation="90"/>
      <protection/>
    </xf>
    <xf numFmtId="0" fontId="15" fillId="0" borderId="74" xfId="51" applyFont="1" applyFill="1" applyBorder="1" applyAlignment="1">
      <alignment horizontal="left"/>
      <protection/>
    </xf>
    <xf numFmtId="0" fontId="15" fillId="0" borderId="89" xfId="51" applyFont="1" applyFill="1" applyBorder="1" applyAlignment="1">
      <alignment horizontal="left"/>
      <protection/>
    </xf>
    <xf numFmtId="0" fontId="15" fillId="0" borderId="18" xfId="51" applyFont="1" applyFill="1" applyBorder="1" applyAlignment="1">
      <alignment horizontal="left"/>
      <protection/>
    </xf>
    <xf numFmtId="0" fontId="38" fillId="33" borderId="83" xfId="0" applyFont="1" applyFill="1" applyBorder="1" applyAlignment="1">
      <alignment horizontal="center" vertical="center"/>
    </xf>
    <xf numFmtId="0" fontId="38" fillId="33" borderId="56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textRotation="90" wrapText="1"/>
    </xf>
    <xf numFmtId="0" fontId="2" fillId="0" borderId="90" xfId="0" applyFont="1" applyFill="1" applyBorder="1" applyAlignment="1">
      <alignment horizontal="center" vertical="center" textRotation="90" wrapText="1"/>
    </xf>
    <xf numFmtId="0" fontId="2" fillId="0" borderId="91" xfId="0" applyFont="1" applyFill="1" applyBorder="1" applyAlignment="1">
      <alignment horizontal="center" vertical="center" textRotation="90" wrapText="1"/>
    </xf>
    <xf numFmtId="0" fontId="2" fillId="0" borderId="27" xfId="0" applyFont="1" applyFill="1" applyBorder="1" applyAlignment="1">
      <alignment horizontal="center" vertical="center"/>
    </xf>
    <xf numFmtId="0" fontId="2" fillId="0" borderId="79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2" fillId="0" borderId="28" xfId="0" applyFont="1" applyFill="1" applyBorder="1" applyAlignment="1">
      <alignment horizontal="center" vertical="center" textRotation="90"/>
    </xf>
    <xf numFmtId="0" fontId="2" fillId="0" borderId="64" xfId="0" applyFont="1" applyFill="1" applyBorder="1" applyAlignment="1">
      <alignment horizontal="center" vertical="center" textRotation="90"/>
    </xf>
    <xf numFmtId="0" fontId="2" fillId="0" borderId="92" xfId="0" applyFont="1" applyFill="1" applyBorder="1" applyAlignment="1">
      <alignment horizontal="center" vertical="center" textRotation="90"/>
    </xf>
    <xf numFmtId="0" fontId="2" fillId="0" borderId="62" xfId="0" applyFont="1" applyFill="1" applyBorder="1" applyAlignment="1">
      <alignment horizontal="center" vertical="center" textRotation="90"/>
    </xf>
    <xf numFmtId="0" fontId="2" fillId="0" borderId="60" xfId="0" applyFont="1" applyFill="1" applyBorder="1" applyAlignment="1">
      <alignment horizontal="center" vertical="center" textRotation="90"/>
    </xf>
    <xf numFmtId="0" fontId="25" fillId="0" borderId="62" xfId="0" applyFont="1" applyFill="1" applyBorder="1" applyAlignment="1" applyProtection="1">
      <alignment horizontal="center" vertical="center" wrapText="1"/>
      <protection/>
    </xf>
    <xf numFmtId="0" fontId="25" fillId="0" borderId="60" xfId="0" applyFont="1" applyFill="1" applyBorder="1" applyAlignment="1" applyProtection="1">
      <alignment horizontal="center" vertical="center" wrapText="1"/>
      <protection/>
    </xf>
    <xf numFmtId="0" fontId="1" fillId="0" borderId="47" xfId="0" applyFont="1" applyFill="1" applyBorder="1" applyAlignment="1">
      <alignment horizontal="center" vertical="center"/>
    </xf>
    <xf numFmtId="0" fontId="1" fillId="0" borderId="48" xfId="0" applyFont="1" applyFill="1" applyBorder="1" applyAlignment="1">
      <alignment horizontal="center" vertical="center"/>
    </xf>
    <xf numFmtId="0" fontId="1" fillId="0" borderId="52" xfId="0" applyFont="1" applyFill="1" applyBorder="1" applyAlignment="1">
      <alignment horizontal="center" vertical="center"/>
    </xf>
    <xf numFmtId="0" fontId="2" fillId="0" borderId="43" xfId="0" applyFont="1" applyFill="1" applyBorder="1" applyAlignment="1">
      <alignment horizontal="center" vertical="center" textRotation="90"/>
    </xf>
    <xf numFmtId="0" fontId="2" fillId="0" borderId="90" xfId="0" applyFont="1" applyFill="1" applyBorder="1" applyAlignment="1">
      <alignment horizontal="center" vertical="center" textRotation="90"/>
    </xf>
    <xf numFmtId="0" fontId="2" fillId="0" borderId="44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2" fillId="0" borderId="93" xfId="0" applyFont="1" applyFill="1" applyBorder="1" applyAlignment="1">
      <alignment horizontal="center" vertical="center" wrapText="1"/>
    </xf>
    <xf numFmtId="0" fontId="2" fillId="0" borderId="68" xfId="0" applyFont="1" applyFill="1" applyBorder="1" applyAlignment="1">
      <alignment horizontal="center" vertical="center" wrapText="1"/>
    </xf>
    <xf numFmtId="0" fontId="2" fillId="0" borderId="88" xfId="0" applyFont="1" applyFill="1" applyBorder="1" applyAlignment="1">
      <alignment horizontal="center" vertical="center" wrapText="1"/>
    </xf>
    <xf numFmtId="0" fontId="2" fillId="0" borderId="75" xfId="0" applyFont="1" applyFill="1" applyBorder="1" applyAlignment="1">
      <alignment horizontal="center" vertical="center" textRotation="90" wrapText="1"/>
    </xf>
    <xf numFmtId="0" fontId="2" fillId="0" borderId="94" xfId="0" applyFont="1" applyFill="1" applyBorder="1" applyAlignment="1">
      <alignment horizontal="center" vertical="center" textRotation="90" wrapText="1"/>
    </xf>
    <xf numFmtId="0" fontId="2" fillId="0" borderId="95" xfId="0" applyFont="1" applyFill="1" applyBorder="1" applyAlignment="1">
      <alignment horizontal="center" vertical="center" textRotation="90" wrapText="1"/>
    </xf>
    <xf numFmtId="0" fontId="2" fillId="0" borderId="62" xfId="0" applyFont="1" applyFill="1" applyBorder="1" applyAlignment="1">
      <alignment horizontal="center" vertical="center" textRotation="90" wrapText="1"/>
    </xf>
    <xf numFmtId="0" fontId="2" fillId="0" borderId="60" xfId="0" applyFont="1" applyFill="1" applyBorder="1" applyAlignment="1">
      <alignment horizontal="center" vertical="center" textRotation="90" wrapText="1"/>
    </xf>
    <xf numFmtId="0" fontId="2" fillId="0" borderId="93" xfId="0" applyFont="1" applyFill="1" applyBorder="1" applyAlignment="1">
      <alignment horizontal="center" vertical="center" textRotation="90" wrapText="1"/>
    </xf>
    <xf numFmtId="0" fontId="2" fillId="0" borderId="63" xfId="0" applyFont="1" applyFill="1" applyBorder="1" applyAlignment="1">
      <alignment horizontal="center" vertical="center" textRotation="90" wrapText="1"/>
    </xf>
    <xf numFmtId="0" fontId="2" fillId="0" borderId="61" xfId="0" applyFont="1" applyFill="1" applyBorder="1" applyAlignment="1">
      <alignment horizontal="center" vertical="center" textRotation="90" wrapText="1"/>
    </xf>
    <xf numFmtId="0" fontId="2" fillId="0" borderId="96" xfId="0" applyFont="1" applyFill="1" applyBorder="1" applyAlignment="1">
      <alignment horizontal="center" vertical="center" textRotation="90" wrapText="1"/>
    </xf>
    <xf numFmtId="0" fontId="2" fillId="0" borderId="73" xfId="0" applyFont="1" applyFill="1" applyBorder="1" applyAlignment="1">
      <alignment horizontal="center" vertical="center"/>
    </xf>
    <xf numFmtId="0" fontId="2" fillId="0" borderId="88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 wrapText="1"/>
    </xf>
    <xf numFmtId="0" fontId="2" fillId="0" borderId="67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8" fillId="0" borderId="53" xfId="0" applyFont="1" applyFill="1" applyBorder="1" applyAlignment="1">
      <alignment horizontal="center" vertical="center"/>
    </xf>
    <xf numFmtId="0" fontId="8" fillId="0" borderId="83" xfId="0" applyFont="1" applyFill="1" applyBorder="1" applyAlignment="1">
      <alignment horizontal="center" vertical="center"/>
    </xf>
    <xf numFmtId="0" fontId="8" fillId="0" borderId="56" xfId="0" applyFont="1" applyFill="1" applyBorder="1" applyAlignment="1">
      <alignment horizontal="center" vertical="center"/>
    </xf>
    <xf numFmtId="0" fontId="2" fillId="0" borderId="63" xfId="0" applyFont="1" applyFill="1" applyBorder="1" applyAlignment="1">
      <alignment horizontal="center" vertical="center" textRotation="90"/>
    </xf>
    <xf numFmtId="0" fontId="2" fillId="0" borderId="61" xfId="0" applyFont="1" applyFill="1" applyBorder="1" applyAlignment="1">
      <alignment horizontal="center" vertical="center" textRotation="90"/>
    </xf>
    <xf numFmtId="0" fontId="2" fillId="0" borderId="10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7" fillId="0" borderId="0" xfId="51" applyFont="1" applyFill="1" applyBorder="1" applyAlignment="1">
      <alignment horizontal="left"/>
      <protection/>
    </xf>
    <xf numFmtId="181" fontId="8" fillId="0" borderId="53" xfId="0" applyNumberFormat="1" applyFont="1" applyFill="1" applyBorder="1" applyAlignment="1">
      <alignment horizontal="left" vertical="center" wrapText="1"/>
    </xf>
    <xf numFmtId="0" fontId="40" fillId="0" borderId="50" xfId="0" applyFont="1" applyFill="1" applyBorder="1" applyAlignment="1">
      <alignment horizontal="left" vertical="center" wrapText="1"/>
    </xf>
    <xf numFmtId="0" fontId="8" fillId="0" borderId="47" xfId="0" applyFont="1" applyFill="1" applyBorder="1" applyAlignment="1">
      <alignment horizontal="center" vertical="center"/>
    </xf>
    <xf numFmtId="0" fontId="8" fillId="0" borderId="48" xfId="0" applyFont="1" applyFill="1" applyBorder="1" applyAlignment="1">
      <alignment horizontal="center" vertical="center"/>
    </xf>
    <xf numFmtId="0" fontId="8" fillId="0" borderId="52" xfId="0" applyFont="1" applyFill="1" applyBorder="1" applyAlignment="1">
      <alignment horizontal="center" vertical="center"/>
    </xf>
    <xf numFmtId="186" fontId="1" fillId="0" borderId="43" xfId="0" applyNumberFormat="1" applyFont="1" applyFill="1" applyBorder="1" applyAlignment="1">
      <alignment horizontal="center" vertical="center"/>
    </xf>
    <xf numFmtId="186" fontId="1" fillId="0" borderId="44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25" fillId="0" borderId="44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9" fillId="0" borderId="53" xfId="0" applyFont="1" applyFill="1" applyBorder="1" applyAlignment="1">
      <alignment vertical="center" wrapText="1"/>
    </xf>
    <xf numFmtId="0" fontId="40" fillId="0" borderId="50" xfId="0" applyFont="1" applyFill="1" applyBorder="1" applyAlignment="1">
      <alignment vertical="center" wrapText="1"/>
    </xf>
    <xf numFmtId="0" fontId="2" fillId="0" borderId="43" xfId="0" applyFont="1" applyBorder="1" applyAlignment="1">
      <alignment horizontal="center" vertical="center" textRotation="90"/>
    </xf>
    <xf numFmtId="0" fontId="2" fillId="0" borderId="90" xfId="0" applyFont="1" applyBorder="1" applyAlignment="1">
      <alignment horizontal="center" vertical="center" textRotation="90"/>
    </xf>
    <xf numFmtId="0" fontId="2" fillId="0" borderId="72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textRotation="90" wrapText="1"/>
    </xf>
    <xf numFmtId="0" fontId="2" fillId="0" borderId="94" xfId="0" applyFont="1" applyBorder="1" applyAlignment="1">
      <alignment horizontal="center" vertical="center" textRotation="90" wrapText="1"/>
    </xf>
    <xf numFmtId="0" fontId="2" fillId="0" borderId="37" xfId="0" applyFont="1" applyBorder="1" applyAlignment="1">
      <alignment horizontal="center" vertical="center" textRotation="90" wrapText="1"/>
    </xf>
    <xf numFmtId="0" fontId="2" fillId="0" borderId="73" xfId="0" applyFont="1" applyBorder="1" applyAlignment="1">
      <alignment horizontal="center" vertical="center"/>
    </xf>
    <xf numFmtId="0" fontId="2" fillId="0" borderId="8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7" fillId="0" borderId="75" xfId="0" applyFont="1" applyBorder="1" applyAlignment="1">
      <alignment horizontal="center" vertical="center" wrapText="1"/>
    </xf>
    <xf numFmtId="0" fontId="27" fillId="0" borderId="94" xfId="0" applyFont="1" applyBorder="1" applyAlignment="1">
      <alignment horizontal="center" vertical="center" wrapText="1"/>
    </xf>
    <xf numFmtId="0" fontId="27" fillId="0" borderId="37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center" vertical="center" wrapText="1"/>
    </xf>
    <xf numFmtId="0" fontId="35" fillId="0" borderId="94" xfId="0" applyFont="1" applyBorder="1" applyAlignment="1">
      <alignment horizontal="center" vertical="center" wrapText="1"/>
    </xf>
    <xf numFmtId="0" fontId="35" fillId="0" borderId="37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textRotation="90" wrapText="1"/>
    </xf>
    <xf numFmtId="0" fontId="2" fillId="0" borderId="90" xfId="0" applyFont="1" applyBorder="1" applyAlignment="1">
      <alignment horizontal="center" vertical="center" textRotation="90" wrapText="1"/>
    </xf>
    <xf numFmtId="0" fontId="2" fillId="0" borderId="72" xfId="0" applyFont="1" applyBorder="1" applyAlignment="1">
      <alignment horizontal="center" vertical="center" textRotation="90" wrapText="1"/>
    </xf>
    <xf numFmtId="0" fontId="2" fillId="34" borderId="27" xfId="0" applyFont="1" applyFill="1" applyBorder="1" applyAlignment="1">
      <alignment horizontal="center" vertical="center"/>
    </xf>
    <xf numFmtId="0" fontId="2" fillId="34" borderId="79" xfId="0" applyFont="1" applyFill="1" applyBorder="1" applyAlignment="1">
      <alignment horizontal="center" vertical="center"/>
    </xf>
    <xf numFmtId="0" fontId="2" fillId="34" borderId="31" xfId="0" applyFont="1" applyFill="1" applyBorder="1" applyAlignment="1">
      <alignment horizontal="center" vertical="center"/>
    </xf>
    <xf numFmtId="0" fontId="2" fillId="0" borderId="64" xfId="0" applyFont="1" applyBorder="1" applyAlignment="1">
      <alignment horizontal="center" vertical="center" textRotation="90"/>
    </xf>
    <xf numFmtId="0" fontId="2" fillId="0" borderId="94" xfId="0" applyFont="1" applyBorder="1" applyAlignment="1">
      <alignment horizontal="center" vertical="center" textRotation="90"/>
    </xf>
    <xf numFmtId="0" fontId="2" fillId="0" borderId="37" xfId="0" applyFont="1" applyBorder="1" applyAlignment="1">
      <alignment horizontal="center" vertical="center" textRotation="90"/>
    </xf>
    <xf numFmtId="0" fontId="2" fillId="34" borderId="62" xfId="0" applyFont="1" applyFill="1" applyBorder="1" applyAlignment="1">
      <alignment horizontal="center" vertical="center" textRotation="90" wrapText="1"/>
    </xf>
    <xf numFmtId="0" fontId="2" fillId="34" borderId="60" xfId="0" applyFont="1" applyFill="1" applyBorder="1" applyAlignment="1">
      <alignment horizontal="center" vertical="center" textRotation="90" wrapText="1"/>
    </xf>
    <xf numFmtId="0" fontId="2" fillId="34" borderId="70" xfId="0" applyFont="1" applyFill="1" applyBorder="1" applyAlignment="1">
      <alignment horizontal="center" vertical="center" textRotation="90" wrapText="1"/>
    </xf>
    <xf numFmtId="0" fontId="35" fillId="0" borderId="75" xfId="0" applyFont="1" applyBorder="1" applyAlignment="1">
      <alignment horizontal="center" vertical="center" textRotation="90" wrapText="1"/>
    </xf>
    <xf numFmtId="0" fontId="35" fillId="0" borderId="94" xfId="0" applyFont="1" applyBorder="1" applyAlignment="1">
      <alignment horizontal="center" vertical="center" textRotation="90" wrapText="1"/>
    </xf>
    <xf numFmtId="0" fontId="35" fillId="0" borderId="37" xfId="0" applyFont="1" applyBorder="1" applyAlignment="1">
      <alignment horizontal="center" vertical="center" textRotation="90" wrapText="1"/>
    </xf>
    <xf numFmtId="0" fontId="2" fillId="34" borderId="32" xfId="0" applyFont="1" applyFill="1" applyBorder="1" applyAlignment="1">
      <alignment horizontal="center" vertical="center" textRotation="90" wrapText="1"/>
    </xf>
    <xf numFmtId="0" fontId="2" fillId="34" borderId="29" xfId="0" applyFont="1" applyFill="1" applyBorder="1" applyAlignment="1">
      <alignment horizontal="center" vertical="center" textRotation="90" wrapText="1"/>
    </xf>
    <xf numFmtId="0" fontId="2" fillId="34" borderId="76" xfId="0" applyFont="1" applyFill="1" applyBorder="1" applyAlignment="1">
      <alignment horizontal="center" vertical="center" textRotation="90" wrapText="1"/>
    </xf>
    <xf numFmtId="0" fontId="1" fillId="0" borderId="53" xfId="0" applyFont="1" applyBorder="1" applyAlignment="1">
      <alignment horizontal="center" vertical="center" wrapText="1"/>
    </xf>
    <xf numFmtId="0" fontId="1" fillId="0" borderId="8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35" fillId="0" borderId="75" xfId="0" applyFont="1" applyBorder="1" applyAlignment="1">
      <alignment horizontal="left" vertical="center" wrapText="1"/>
    </xf>
    <xf numFmtId="0" fontId="35" fillId="0" borderId="94" xfId="0" applyFont="1" applyBorder="1" applyAlignment="1">
      <alignment horizontal="left" vertical="center" wrapText="1"/>
    </xf>
    <xf numFmtId="0" fontId="35" fillId="0" borderId="37" xfId="0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ідсотковий 2" xfId="40"/>
    <cellStyle name="Вывод" xfId="41"/>
    <cellStyle name="Вычисление" xfId="42"/>
    <cellStyle name="Hyperlink" xfId="43"/>
    <cellStyle name="Гіперпосилання 2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вичайний 2" xfId="51"/>
    <cellStyle name="Звичайний 3" xfId="52"/>
    <cellStyle name="Итог" xfId="53"/>
    <cellStyle name="Контрольная ячейка" xfId="54"/>
    <cellStyle name="Название" xfId="55"/>
    <cellStyle name="Нейтральный" xfId="56"/>
    <cellStyle name="Обычный 2" xfId="57"/>
    <cellStyle name="Обычный_Зразок ПМ бакал.11_12 20.01.11 (1)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vo.ukraine.edu.ua/enrol/index.php?id=4641" TargetMode="External" /><Relationship Id="rId2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 TargetMode="External" /><Relationship Id="rId3" Type="http://schemas.openxmlformats.org/officeDocument/2006/relationships/hyperlink" Target="https://ab.uu.edu.ua/edu-discipline/innovatsiinii_rozvitok_pidpriemstva" TargetMode="External" /><Relationship Id="rId4" Type="http://schemas.openxmlformats.org/officeDocument/2006/relationships/hyperlink" Target="https://ab.uu.edu.ua/edu-discipline/innovatsiinii_menedzhment" TargetMode="External" /><Relationship Id="rId5" Type="http://schemas.openxmlformats.org/officeDocument/2006/relationships/hyperlink" Target="http://vo.ukraine.edu.ua/enrol/index.php?id=8429" TargetMode="External" /><Relationship Id="rId6" Type="http://schemas.openxmlformats.org/officeDocument/2006/relationships/hyperlink" Target="https://ab.uu.edu.ua/edu-discipline/bank_and_credit_management" TargetMode="External" /><Relationship Id="rId7" Type="http://schemas.openxmlformats.org/officeDocument/2006/relationships/hyperlink" Target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 TargetMode="External" /><Relationship Id="rId8" Type="http://schemas.openxmlformats.org/officeDocument/2006/relationships/hyperlink" Target="https://ab.uu.edu.ua/edu-discipline/" TargetMode="External" /><Relationship Id="rId9" Type="http://schemas.openxmlformats.org/officeDocument/2006/relationships/hyperlink" Target="https://ab.uu.edu.ua/edu-discipline/strakhovii_menedzhment" TargetMode="External" /><Relationship Id="rId10" Type="http://schemas.openxmlformats.org/officeDocument/2006/relationships/hyperlink" Target="https://vo.uu.edu.ua/enrol/index.php?id=5018" TargetMode="External" /><Relationship Id="rId11" Type="http://schemas.openxmlformats.org/officeDocument/2006/relationships/hyperlink" Target="https://ab.uu.edu.ua/edu-discipline/podatkovii_menedzhment" TargetMode="External" /><Relationship Id="rId12" Type="http://schemas.openxmlformats.org/officeDocument/2006/relationships/hyperlink" Target="https://ab.uu.edu.ua/edu-discipline/fin_analiz_ta_actuarni_rozrahunki" TargetMode="External" /><Relationship Id="rId13" Type="http://schemas.openxmlformats.org/officeDocument/2006/relationships/hyperlink" Target="https://vo.uu.edu.ua/course/view.php?id=186" TargetMode="External" /><Relationship Id="rId14" Type="http://schemas.openxmlformats.org/officeDocument/2006/relationships/hyperlink" Target="https://ab.uu.edu.ua/edu-discipline/globalna_ekonomika" TargetMode="External" /><Relationship Id="rId15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35"/>
  <sheetViews>
    <sheetView showZeros="0" view="pageBreakPreview" zoomScale="95" zoomScaleNormal="95" zoomScaleSheetLayoutView="95" zoomScalePageLayoutView="48" workbookViewId="0" topLeftCell="A1">
      <selection activeCell="AD5" sqref="AD5"/>
    </sheetView>
  </sheetViews>
  <sheetFormatPr defaultColWidth="9.140625" defaultRowHeight="15"/>
  <cols>
    <col min="1" max="1" width="6.8515625" style="6" customWidth="1"/>
    <col min="2" max="2" width="2.57421875" style="6" customWidth="1"/>
    <col min="3" max="3" width="3.28125" style="6" customWidth="1"/>
    <col min="4" max="14" width="2.57421875" style="6" customWidth="1"/>
    <col min="15" max="16" width="3.28125" style="6" customWidth="1"/>
    <col min="17" max="53" width="2.57421875" style="6" customWidth="1"/>
    <col min="54" max="54" width="0.13671875" style="6" customWidth="1"/>
    <col min="55" max="57" width="9.140625" style="6" hidden="1" customWidth="1"/>
    <col min="58" max="58" width="2.7109375" style="6" customWidth="1"/>
    <col min="59" max="16384" width="9.140625" style="6" customWidth="1"/>
  </cols>
  <sheetData>
    <row r="1" spans="2:57" s="110" customFormat="1" ht="21" customHeight="1">
      <c r="B1" s="111"/>
      <c r="C1" s="111"/>
      <c r="D1" s="111"/>
      <c r="E1" s="111"/>
      <c r="F1" s="111"/>
      <c r="G1" s="111"/>
      <c r="H1" s="111"/>
      <c r="I1" s="406" t="s">
        <v>57</v>
      </c>
      <c r="J1" s="406"/>
      <c r="K1" s="406"/>
      <c r="L1" s="406"/>
      <c r="M1" s="406"/>
      <c r="N1" s="406"/>
      <c r="O1" s="406"/>
      <c r="P1" s="406"/>
      <c r="Q1" s="406"/>
      <c r="R1" s="406"/>
      <c r="S1" s="406"/>
      <c r="T1" s="406"/>
      <c r="U1" s="406"/>
      <c r="V1" s="406"/>
      <c r="W1" s="406"/>
      <c r="X1" s="406"/>
      <c r="Y1" s="406"/>
      <c r="Z1" s="406"/>
      <c r="AA1" s="406"/>
      <c r="AB1" s="406"/>
      <c r="AC1" s="406"/>
      <c r="AD1" s="406"/>
      <c r="AE1" s="406"/>
      <c r="AF1" s="406"/>
      <c r="AG1" s="406"/>
      <c r="AH1" s="406"/>
      <c r="AI1" s="406"/>
      <c r="AJ1" s="406"/>
      <c r="AK1" s="406"/>
      <c r="AL1" s="406"/>
      <c r="AM1" s="406"/>
      <c r="AN1" s="406"/>
      <c r="AO1" s="406"/>
      <c r="AP1" s="406"/>
      <c r="AQ1" s="406"/>
      <c r="AR1" s="112"/>
      <c r="AS1" s="112"/>
      <c r="AT1" s="112"/>
      <c r="AU1" s="112"/>
      <c r="AV1" s="112"/>
      <c r="AW1" s="112"/>
      <c r="AX1" s="112"/>
      <c r="AY1" s="112"/>
      <c r="AZ1" s="112"/>
      <c r="BA1" s="112"/>
      <c r="BB1" s="113"/>
      <c r="BC1" s="113"/>
      <c r="BD1" s="113"/>
      <c r="BE1" s="113"/>
    </row>
    <row r="2" spans="2:53" s="110" customFormat="1" ht="16.5" customHeight="1">
      <c r="B2" s="111"/>
      <c r="C2" s="111"/>
      <c r="D2" s="111"/>
      <c r="E2" s="111"/>
      <c r="F2" s="111"/>
      <c r="G2" s="111"/>
      <c r="H2" s="111"/>
      <c r="I2" s="407" t="s">
        <v>199</v>
      </c>
      <c r="J2" s="407"/>
      <c r="K2" s="407"/>
      <c r="L2" s="407"/>
      <c r="M2" s="407"/>
      <c r="N2" s="407"/>
      <c r="O2" s="407"/>
      <c r="P2" s="407"/>
      <c r="Q2" s="407"/>
      <c r="R2" s="407"/>
      <c r="S2" s="407"/>
      <c r="T2" s="407"/>
      <c r="U2" s="407"/>
      <c r="V2" s="407"/>
      <c r="W2" s="407"/>
      <c r="X2" s="407"/>
      <c r="Y2" s="407"/>
      <c r="Z2" s="407"/>
      <c r="AA2" s="407"/>
      <c r="AB2" s="407"/>
      <c r="AC2" s="407"/>
      <c r="AD2" s="407"/>
      <c r="AE2" s="407"/>
      <c r="AF2" s="407"/>
      <c r="AG2" s="407"/>
      <c r="AH2" s="407"/>
      <c r="AI2" s="407"/>
      <c r="AJ2" s="407"/>
      <c r="AK2" s="407"/>
      <c r="AL2" s="407"/>
      <c r="AM2" s="407"/>
      <c r="AN2" s="407"/>
      <c r="AO2" s="407"/>
      <c r="AP2" s="407"/>
      <c r="AQ2" s="407"/>
      <c r="AT2" s="114"/>
      <c r="AU2" s="114"/>
      <c r="AV2" s="114"/>
      <c r="AW2" s="114"/>
      <c r="AX2" s="114"/>
      <c r="AY2" s="114"/>
      <c r="AZ2" s="114"/>
      <c r="BA2" s="114"/>
    </row>
    <row r="3" spans="1:52" ht="12.75">
      <c r="A3" s="115" t="s">
        <v>120</v>
      </c>
      <c r="I3" s="16"/>
      <c r="J3" s="408"/>
      <c r="K3" s="408"/>
      <c r="L3" s="408"/>
      <c r="M3" s="408"/>
      <c r="N3" s="408"/>
      <c r="O3" s="408"/>
      <c r="P3" s="408"/>
      <c r="Q3" s="408"/>
      <c r="R3" s="408"/>
      <c r="S3" s="408"/>
      <c r="T3" s="408"/>
      <c r="U3" s="408"/>
      <c r="V3" s="408"/>
      <c r="W3" s="408"/>
      <c r="X3" s="408"/>
      <c r="Y3" s="408"/>
      <c r="Z3" s="408"/>
      <c r="AA3" s="408"/>
      <c r="AB3" s="408"/>
      <c r="AC3" s="408"/>
      <c r="AD3" s="408"/>
      <c r="AE3" s="408"/>
      <c r="AF3" s="408"/>
      <c r="AG3" s="408"/>
      <c r="AH3" s="408"/>
      <c r="AI3" s="408"/>
      <c r="AJ3" s="408"/>
      <c r="AK3" s="408"/>
      <c r="AL3" s="408"/>
      <c r="AM3" s="408"/>
      <c r="AN3" s="408"/>
      <c r="AO3" s="408"/>
      <c r="AP3" s="16"/>
      <c r="AQ3" s="16"/>
      <c r="AS3" s="405" t="s">
        <v>121</v>
      </c>
      <c r="AT3" s="405"/>
      <c r="AU3" s="405"/>
      <c r="AV3" s="405"/>
      <c r="AW3" s="405"/>
      <c r="AX3" s="405"/>
      <c r="AY3" s="405"/>
      <c r="AZ3" s="405"/>
    </row>
    <row r="4" spans="1:51" ht="12.75">
      <c r="A4" s="6" t="s">
        <v>58</v>
      </c>
      <c r="I4" s="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  <c r="Z4" s="116"/>
      <c r="AA4" s="116"/>
      <c r="AB4" s="116"/>
      <c r="AC4" s="116"/>
      <c r="AD4" s="116"/>
      <c r="AE4" s="116"/>
      <c r="AF4" s="116"/>
      <c r="AG4" s="116"/>
      <c r="AH4" s="116"/>
      <c r="AI4" s="116"/>
      <c r="AJ4" s="116"/>
      <c r="AK4" s="116"/>
      <c r="AL4" s="116"/>
      <c r="AM4" s="116"/>
      <c r="AN4" s="116"/>
      <c r="AO4" s="116"/>
      <c r="AP4" s="404" t="s">
        <v>59</v>
      </c>
      <c r="AQ4" s="404"/>
      <c r="AR4" s="404"/>
      <c r="AS4" s="404"/>
      <c r="AT4" s="404"/>
      <c r="AU4" s="404"/>
      <c r="AV4" s="404"/>
      <c r="AW4" s="404"/>
      <c r="AX4" s="404"/>
      <c r="AY4" s="404"/>
    </row>
    <row r="5" spans="1:58" ht="16.5">
      <c r="A5" s="6" t="s">
        <v>60</v>
      </c>
      <c r="J5" s="16"/>
      <c r="K5" s="16"/>
      <c r="L5" s="16"/>
      <c r="M5" s="16"/>
      <c r="N5" s="16"/>
      <c r="O5" s="16"/>
      <c r="P5" s="16"/>
      <c r="R5" s="16"/>
      <c r="S5" s="117" t="s">
        <v>61</v>
      </c>
      <c r="T5" s="117"/>
      <c r="U5" s="117"/>
      <c r="V5" s="117"/>
      <c r="W5" s="117"/>
      <c r="X5" s="117"/>
      <c r="Y5" s="117"/>
      <c r="Z5" s="117"/>
      <c r="AA5" s="117"/>
      <c r="AB5" s="117"/>
      <c r="AC5" s="117"/>
      <c r="AD5" s="117"/>
      <c r="AE5" s="117"/>
      <c r="AF5" s="117"/>
      <c r="AG5" s="16"/>
      <c r="AH5" s="16"/>
      <c r="AI5" s="16"/>
      <c r="AJ5" s="16"/>
      <c r="AK5" s="16"/>
      <c r="AL5" s="16"/>
      <c r="AM5" s="16"/>
      <c r="AN5" s="16"/>
      <c r="AO5" s="16"/>
      <c r="AP5" s="404" t="s">
        <v>62</v>
      </c>
      <c r="AQ5" s="404"/>
      <c r="AR5" s="404"/>
      <c r="AS5" s="404"/>
      <c r="AT5" s="404"/>
      <c r="AU5" s="404"/>
      <c r="AV5" s="404"/>
      <c r="AW5" s="404"/>
      <c r="AX5" s="404"/>
      <c r="AY5" s="404"/>
      <c r="AZ5" s="404"/>
      <c r="BA5" s="404"/>
      <c r="BB5" s="404"/>
      <c r="BC5" s="404"/>
      <c r="BD5" s="404"/>
      <c r="BE5" s="404"/>
      <c r="BF5" s="404"/>
    </row>
    <row r="6" spans="1:58" ht="15.75">
      <c r="A6" s="6" t="s">
        <v>63</v>
      </c>
      <c r="I6" s="35"/>
      <c r="J6" s="16"/>
      <c r="K6" s="16"/>
      <c r="L6" s="16"/>
      <c r="M6" s="16"/>
      <c r="N6" s="403" t="s">
        <v>116</v>
      </c>
      <c r="O6" s="403"/>
      <c r="P6" s="403"/>
      <c r="Q6" s="403"/>
      <c r="R6" s="403"/>
      <c r="S6" s="403"/>
      <c r="T6" s="403"/>
      <c r="U6" s="403"/>
      <c r="V6" s="403"/>
      <c r="W6" s="403"/>
      <c r="X6" s="403"/>
      <c r="Y6" s="403"/>
      <c r="Z6" s="403"/>
      <c r="AA6" s="403"/>
      <c r="AB6" s="403"/>
      <c r="AC6" s="403"/>
      <c r="AD6" s="403"/>
      <c r="AE6" s="403"/>
      <c r="AF6" s="403"/>
      <c r="AG6" s="403"/>
      <c r="AH6" s="403"/>
      <c r="AI6" s="403"/>
      <c r="AJ6" s="403"/>
      <c r="AK6" s="403"/>
      <c r="AL6" s="16"/>
      <c r="AM6" s="16"/>
      <c r="AP6" s="404" t="s">
        <v>63</v>
      </c>
      <c r="AQ6" s="404"/>
      <c r="AR6" s="404"/>
      <c r="AS6" s="404"/>
      <c r="AT6" s="404"/>
      <c r="AU6" s="404"/>
      <c r="AV6" s="404"/>
      <c r="AW6" s="404"/>
      <c r="AX6" s="404"/>
      <c r="AY6" s="404"/>
      <c r="AZ6" s="404"/>
      <c r="BA6" s="404"/>
      <c r="BB6" s="404"/>
      <c r="BC6" s="404"/>
      <c r="BD6" s="404"/>
      <c r="BE6" s="404"/>
      <c r="BF6" s="404"/>
    </row>
    <row r="7" spans="1:49" ht="12.75" customHeight="1">
      <c r="A7" s="6" t="s">
        <v>189</v>
      </c>
      <c r="I7" s="35"/>
      <c r="J7" s="16"/>
      <c r="K7" s="16"/>
      <c r="L7" s="16"/>
      <c r="M7" s="16"/>
      <c r="N7" s="16"/>
      <c r="O7" s="16"/>
      <c r="P7" s="412" t="s">
        <v>113</v>
      </c>
      <c r="Q7" s="412"/>
      <c r="R7" s="412"/>
      <c r="S7" s="412"/>
      <c r="T7" s="412"/>
      <c r="U7" s="412"/>
      <c r="V7" s="412"/>
      <c r="W7" s="412"/>
      <c r="X7" s="412"/>
      <c r="Y7" s="412"/>
      <c r="Z7" s="412"/>
      <c r="AA7" s="412"/>
      <c r="AB7" s="412"/>
      <c r="AC7" s="412"/>
      <c r="AD7" s="412"/>
      <c r="AE7" s="412"/>
      <c r="AF7" s="412"/>
      <c r="AG7" s="412"/>
      <c r="AH7" s="412"/>
      <c r="AI7" s="412"/>
      <c r="AJ7" s="16"/>
      <c r="AK7" s="16"/>
      <c r="AL7" s="16"/>
      <c r="AM7" s="16"/>
      <c r="AP7" s="88" t="s">
        <v>194</v>
      </c>
      <c r="AQ7" s="118"/>
      <c r="AR7" s="119"/>
      <c r="AS7" s="119"/>
      <c r="AT7" s="119"/>
      <c r="AU7" s="119"/>
      <c r="AV7" s="119"/>
      <c r="AW7" s="119"/>
    </row>
    <row r="8" spans="1:50" ht="20.25" customHeight="1">
      <c r="A8" s="120" t="s">
        <v>185</v>
      </c>
      <c r="B8" s="90"/>
      <c r="C8" s="90"/>
      <c r="D8" s="90"/>
      <c r="E8" s="90"/>
      <c r="F8" s="90"/>
      <c r="I8" s="36"/>
      <c r="K8" s="16"/>
      <c r="L8" s="16"/>
      <c r="M8" s="16"/>
      <c r="N8" s="16"/>
      <c r="O8" s="364" t="s">
        <v>114</v>
      </c>
      <c r="P8" s="364"/>
      <c r="Q8" s="364"/>
      <c r="R8" s="364"/>
      <c r="S8" s="364"/>
      <c r="T8" s="364"/>
      <c r="U8" s="364"/>
      <c r="V8" s="364"/>
      <c r="W8" s="364"/>
      <c r="X8" s="364"/>
      <c r="Y8" s="364"/>
      <c r="Z8" s="364"/>
      <c r="AA8" s="364"/>
      <c r="AB8" s="364"/>
      <c r="AC8" s="364"/>
      <c r="AD8" s="364"/>
      <c r="AE8" s="364"/>
      <c r="AF8" s="364"/>
      <c r="AG8" s="364"/>
      <c r="AH8" s="364"/>
      <c r="AI8" s="364"/>
      <c r="AJ8" s="364"/>
      <c r="AK8" s="16"/>
      <c r="AL8" s="16"/>
      <c r="AM8" s="16"/>
      <c r="AP8" s="87" t="s">
        <v>186</v>
      </c>
      <c r="AQ8" s="33"/>
      <c r="AR8" s="90"/>
      <c r="AS8" s="90"/>
      <c r="AT8" s="90"/>
      <c r="AU8" s="90"/>
      <c r="AV8" s="90"/>
      <c r="AW8" s="90"/>
      <c r="AX8" s="37"/>
    </row>
    <row r="9" spans="9:39" ht="18" customHeight="1">
      <c r="I9" s="36"/>
      <c r="K9" s="16"/>
      <c r="L9" s="16"/>
      <c r="M9" s="16"/>
      <c r="N9" s="16"/>
      <c r="O9" s="16"/>
      <c r="P9" s="16"/>
      <c r="Q9" s="16"/>
      <c r="R9" s="16"/>
      <c r="S9" s="420" t="s">
        <v>115</v>
      </c>
      <c r="T9" s="421"/>
      <c r="U9" s="421"/>
      <c r="V9" s="421"/>
      <c r="W9" s="421"/>
      <c r="X9" s="421"/>
      <c r="Y9" s="421"/>
      <c r="Z9" s="421"/>
      <c r="AA9" s="421"/>
      <c r="AB9" s="421"/>
      <c r="AC9" s="421"/>
      <c r="AD9" s="421"/>
      <c r="AE9" s="421"/>
      <c r="AF9" s="421"/>
      <c r="AG9" s="16"/>
      <c r="AH9" s="16"/>
      <c r="AI9" s="16"/>
      <c r="AJ9" s="16"/>
      <c r="AK9" s="16"/>
      <c r="AL9" s="16"/>
      <c r="AM9" s="16"/>
    </row>
    <row r="10" spans="9:39" ht="24" customHeight="1">
      <c r="I10" s="36"/>
      <c r="K10" s="16"/>
      <c r="L10" s="16"/>
      <c r="M10" s="16"/>
      <c r="N10" s="415" t="s">
        <v>122</v>
      </c>
      <c r="O10" s="416"/>
      <c r="P10" s="416"/>
      <c r="Q10" s="416"/>
      <c r="R10" s="416"/>
      <c r="S10" s="416"/>
      <c r="T10" s="416"/>
      <c r="U10" s="416"/>
      <c r="V10" s="416"/>
      <c r="W10" s="416"/>
      <c r="X10" s="416"/>
      <c r="Y10" s="416"/>
      <c r="Z10" s="416"/>
      <c r="AA10" s="416"/>
      <c r="AB10" s="416"/>
      <c r="AC10" s="416"/>
      <c r="AD10" s="416"/>
      <c r="AE10" s="416"/>
      <c r="AF10" s="416"/>
      <c r="AG10" s="416"/>
      <c r="AH10" s="416"/>
      <c r="AI10" s="416"/>
      <c r="AJ10" s="416"/>
      <c r="AK10" s="416"/>
      <c r="AL10" s="416"/>
      <c r="AM10" s="16"/>
    </row>
    <row r="11" spans="9:39" ht="24" customHeight="1">
      <c r="I11" s="36"/>
      <c r="K11" s="16"/>
      <c r="L11" s="16"/>
      <c r="M11" s="16"/>
      <c r="N11" s="415" t="s">
        <v>193</v>
      </c>
      <c r="O11" s="416"/>
      <c r="P11" s="416"/>
      <c r="Q11" s="416"/>
      <c r="R11" s="416"/>
      <c r="S11" s="416"/>
      <c r="T11" s="416"/>
      <c r="U11" s="416"/>
      <c r="V11" s="416"/>
      <c r="W11" s="416"/>
      <c r="X11" s="416"/>
      <c r="Y11" s="416"/>
      <c r="Z11" s="416"/>
      <c r="AA11" s="416"/>
      <c r="AB11" s="416"/>
      <c r="AC11" s="416"/>
      <c r="AD11" s="416"/>
      <c r="AE11" s="416"/>
      <c r="AF11" s="416"/>
      <c r="AG11" s="416"/>
      <c r="AH11" s="416"/>
      <c r="AI11" s="416"/>
      <c r="AJ11" s="416"/>
      <c r="AK11" s="416"/>
      <c r="AL11" s="416"/>
      <c r="AM11" s="16"/>
    </row>
    <row r="12" spans="9:11" ht="12.75">
      <c r="I12" s="109"/>
      <c r="K12" s="121" t="s">
        <v>64</v>
      </c>
    </row>
    <row r="13" ht="12.75">
      <c r="K13" s="121" t="s">
        <v>65</v>
      </c>
    </row>
    <row r="14" spans="11:39" ht="15">
      <c r="K14" s="422" t="s">
        <v>187</v>
      </c>
      <c r="L14" s="423"/>
      <c r="M14" s="423"/>
      <c r="N14" s="423"/>
      <c r="O14" s="423"/>
      <c r="P14" s="423"/>
      <c r="Q14" s="423"/>
      <c r="R14" s="423"/>
      <c r="S14" s="423"/>
      <c r="T14" s="423"/>
      <c r="U14" s="423"/>
      <c r="V14" s="423"/>
      <c r="W14" s="423"/>
      <c r="X14" s="423"/>
      <c r="Y14" s="423"/>
      <c r="Z14" s="423"/>
      <c r="AA14" s="423"/>
      <c r="AB14" s="423"/>
      <c r="AC14" s="423"/>
      <c r="AD14" s="423"/>
      <c r="AE14" s="423"/>
      <c r="AF14" s="423"/>
      <c r="AG14" s="423"/>
      <c r="AH14" s="423"/>
      <c r="AI14" s="423"/>
      <c r="AJ14" s="423"/>
      <c r="AK14" s="423"/>
      <c r="AL14" s="423"/>
      <c r="AM14" s="423"/>
    </row>
    <row r="15" spans="11:16" ht="12.75">
      <c r="K15" s="121"/>
      <c r="P15" s="122"/>
    </row>
    <row r="16" spans="11:15" ht="12.75">
      <c r="K16" s="109" t="s">
        <v>188</v>
      </c>
      <c r="L16" s="123"/>
      <c r="O16" s="16"/>
    </row>
    <row r="17" ht="9.75" customHeight="1">
      <c r="K17" s="124"/>
    </row>
    <row r="18" spans="1:53" ht="12.75">
      <c r="A18" s="422" t="s">
        <v>66</v>
      </c>
      <c r="B18" s="422"/>
      <c r="C18" s="422"/>
      <c r="D18" s="422"/>
      <c r="E18" s="422"/>
      <c r="F18" s="422"/>
      <c r="G18" s="422"/>
      <c r="H18" s="422"/>
      <c r="I18" s="422"/>
      <c r="J18" s="422"/>
      <c r="K18" s="422"/>
      <c r="L18" s="422"/>
      <c r="M18" s="422"/>
      <c r="N18" s="422"/>
      <c r="O18" s="422"/>
      <c r="P18" s="422"/>
      <c r="V18" s="121" t="s">
        <v>67</v>
      </c>
      <c r="AG18" s="424"/>
      <c r="AH18" s="424"/>
      <c r="AI18" s="424"/>
      <c r="AJ18" s="424"/>
      <c r="AK18" s="424"/>
      <c r="AL18" s="424"/>
      <c r="AM18" s="424"/>
      <c r="AN18" s="424"/>
      <c r="AO18" s="424"/>
      <c r="AP18" s="424"/>
      <c r="AQ18" s="424"/>
      <c r="AR18" s="424"/>
      <c r="AS18" s="424"/>
      <c r="AT18" s="424"/>
      <c r="AU18" s="424"/>
      <c r="AV18" s="424"/>
      <c r="AW18" s="424"/>
      <c r="AX18" s="424"/>
      <c r="AY18" s="424"/>
      <c r="AZ18" s="424"/>
      <c r="BA18" s="424"/>
    </row>
    <row r="19" spans="1:32" ht="10.5" customHeight="1">
      <c r="A19" s="396"/>
      <c r="B19" s="396"/>
      <c r="C19" s="396"/>
      <c r="D19" s="396"/>
      <c r="E19" s="396"/>
      <c r="F19" s="396"/>
      <c r="G19" s="396"/>
      <c r="H19" s="396"/>
      <c r="I19" s="396"/>
      <c r="J19" s="396"/>
      <c r="K19" s="396"/>
      <c r="L19" s="396"/>
      <c r="M19" s="396"/>
      <c r="N19" s="396"/>
      <c r="O19" s="396"/>
      <c r="P19" s="396"/>
      <c r="AB19" s="396"/>
      <c r="AC19" s="396"/>
      <c r="AD19" s="396"/>
      <c r="AE19" s="396"/>
      <c r="AF19" s="396"/>
    </row>
    <row r="20" spans="1:53" ht="14.25">
      <c r="A20" s="397" t="s">
        <v>68</v>
      </c>
      <c r="B20" s="397"/>
      <c r="C20" s="397"/>
      <c r="D20" s="397"/>
      <c r="E20" s="397"/>
      <c r="F20" s="397"/>
      <c r="G20" s="397"/>
      <c r="H20" s="397"/>
      <c r="I20" s="397"/>
      <c r="J20" s="397"/>
      <c r="K20" s="397"/>
      <c r="L20" s="397"/>
      <c r="M20" s="397"/>
      <c r="N20" s="397"/>
      <c r="O20" s="397"/>
      <c r="P20" s="397"/>
      <c r="Q20" s="397"/>
      <c r="R20" s="397"/>
      <c r="S20" s="397"/>
      <c r="T20" s="397"/>
      <c r="U20" s="397"/>
      <c r="V20" s="397"/>
      <c r="W20" s="397"/>
      <c r="X20" s="397"/>
      <c r="Y20" s="397"/>
      <c r="Z20" s="397"/>
      <c r="AA20" s="397"/>
      <c r="AB20" s="397"/>
      <c r="AC20" s="397"/>
      <c r="AD20" s="397"/>
      <c r="AE20" s="397"/>
      <c r="AF20" s="397"/>
      <c r="AG20" s="397"/>
      <c r="AH20" s="397"/>
      <c r="AI20" s="397"/>
      <c r="AJ20" s="397"/>
      <c r="AK20" s="397"/>
      <c r="AL20" s="397"/>
      <c r="AM20" s="397"/>
      <c r="AN20" s="397"/>
      <c r="AO20" s="397"/>
      <c r="AP20" s="397"/>
      <c r="AQ20" s="397"/>
      <c r="AR20" s="397"/>
      <c r="AS20" s="397"/>
      <c r="AT20" s="397"/>
      <c r="AU20" s="397"/>
      <c r="AV20" s="397"/>
      <c r="AW20" s="397"/>
      <c r="AX20" s="397"/>
      <c r="AY20" s="397"/>
      <c r="AZ20" s="397"/>
      <c r="BA20" s="397"/>
    </row>
    <row r="21" spans="28:33" ht="5.25" customHeight="1" thickBot="1">
      <c r="AB21" s="125"/>
      <c r="AC21" s="125"/>
      <c r="AD21" s="125"/>
      <c r="AE21" s="125"/>
      <c r="AF21" s="125"/>
      <c r="AG21" s="125"/>
    </row>
    <row r="22" spans="1:53" s="19" customFormat="1" ht="12.75" customHeight="1" thickBot="1">
      <c r="A22" s="398" t="s">
        <v>69</v>
      </c>
      <c r="B22" s="388" t="s">
        <v>70</v>
      </c>
      <c r="C22" s="436"/>
      <c r="D22" s="436"/>
      <c r="E22" s="437"/>
      <c r="F22" s="388" t="s">
        <v>71</v>
      </c>
      <c r="G22" s="389"/>
      <c r="H22" s="389"/>
      <c r="I22" s="389"/>
      <c r="J22" s="390"/>
      <c r="K22" s="388" t="s">
        <v>72</v>
      </c>
      <c r="L22" s="389"/>
      <c r="M22" s="389"/>
      <c r="N22" s="390"/>
      <c r="O22" s="388" t="s">
        <v>73</v>
      </c>
      <c r="P22" s="436"/>
      <c r="Q22" s="436"/>
      <c r="R22" s="437"/>
      <c r="S22" s="388" t="s">
        <v>74</v>
      </c>
      <c r="T22" s="389"/>
      <c r="U22" s="389"/>
      <c r="V22" s="389"/>
      <c r="W22" s="390"/>
      <c r="X22" s="388" t="s">
        <v>75</v>
      </c>
      <c r="Y22" s="389"/>
      <c r="Z22" s="389"/>
      <c r="AA22" s="390"/>
      <c r="AB22" s="388" t="s">
        <v>76</v>
      </c>
      <c r="AC22" s="389"/>
      <c r="AD22" s="389"/>
      <c r="AE22" s="390"/>
      <c r="AF22" s="388" t="s">
        <v>77</v>
      </c>
      <c r="AG22" s="389"/>
      <c r="AH22" s="389"/>
      <c r="AI22" s="389"/>
      <c r="AJ22" s="390"/>
      <c r="AK22" s="388" t="s">
        <v>78</v>
      </c>
      <c r="AL22" s="389"/>
      <c r="AM22" s="389"/>
      <c r="AN22" s="390"/>
      <c r="AO22" s="388" t="s">
        <v>79</v>
      </c>
      <c r="AP22" s="389"/>
      <c r="AQ22" s="389"/>
      <c r="AR22" s="390"/>
      <c r="AS22" s="388" t="s">
        <v>80</v>
      </c>
      <c r="AT22" s="389"/>
      <c r="AU22" s="389"/>
      <c r="AV22" s="389"/>
      <c r="AW22" s="389"/>
      <c r="AX22" s="388" t="s">
        <v>81</v>
      </c>
      <c r="AY22" s="389"/>
      <c r="AZ22" s="389"/>
      <c r="BA22" s="390"/>
    </row>
    <row r="23" spans="1:53" s="20" customFormat="1" ht="12.75" thickBot="1">
      <c r="A23" s="399"/>
      <c r="B23" s="308">
        <v>1</v>
      </c>
      <c r="C23" s="309">
        <v>2</v>
      </c>
      <c r="D23" s="309">
        <v>3</v>
      </c>
      <c r="E23" s="310">
        <v>4</v>
      </c>
      <c r="F23" s="308">
        <v>5</v>
      </c>
      <c r="G23" s="309">
        <v>6</v>
      </c>
      <c r="H23" s="309">
        <v>7</v>
      </c>
      <c r="I23" s="309">
        <v>8</v>
      </c>
      <c r="J23" s="310">
        <v>9</v>
      </c>
      <c r="K23" s="308">
        <v>10</v>
      </c>
      <c r="L23" s="309">
        <v>11</v>
      </c>
      <c r="M23" s="309">
        <v>12</v>
      </c>
      <c r="N23" s="310">
        <v>13</v>
      </c>
      <c r="O23" s="308">
        <v>14</v>
      </c>
      <c r="P23" s="309">
        <v>15</v>
      </c>
      <c r="Q23" s="309">
        <v>16</v>
      </c>
      <c r="R23" s="310">
        <v>17</v>
      </c>
      <c r="S23" s="308">
        <v>18</v>
      </c>
      <c r="T23" s="309">
        <v>19</v>
      </c>
      <c r="U23" s="309">
        <v>20</v>
      </c>
      <c r="V23" s="309">
        <v>21</v>
      </c>
      <c r="W23" s="310">
        <v>22</v>
      </c>
      <c r="X23" s="308">
        <v>23</v>
      </c>
      <c r="Y23" s="309">
        <v>24</v>
      </c>
      <c r="Z23" s="309">
        <v>25</v>
      </c>
      <c r="AA23" s="310">
        <v>26</v>
      </c>
      <c r="AB23" s="308">
        <v>27</v>
      </c>
      <c r="AC23" s="309">
        <v>28</v>
      </c>
      <c r="AD23" s="309">
        <v>29</v>
      </c>
      <c r="AE23" s="310">
        <v>30</v>
      </c>
      <c r="AF23" s="308">
        <v>31</v>
      </c>
      <c r="AG23" s="309">
        <v>32</v>
      </c>
      <c r="AH23" s="309">
        <v>33</v>
      </c>
      <c r="AI23" s="309">
        <v>34</v>
      </c>
      <c r="AJ23" s="311">
        <v>35</v>
      </c>
      <c r="AK23" s="308">
        <v>36</v>
      </c>
      <c r="AL23" s="309">
        <v>37</v>
      </c>
      <c r="AM23" s="309">
        <v>38</v>
      </c>
      <c r="AN23" s="310">
        <v>39</v>
      </c>
      <c r="AO23" s="308">
        <v>40</v>
      </c>
      <c r="AP23" s="309">
        <v>41</v>
      </c>
      <c r="AQ23" s="309">
        <v>42</v>
      </c>
      <c r="AR23" s="310">
        <v>43</v>
      </c>
      <c r="AS23" s="312">
        <v>44</v>
      </c>
      <c r="AT23" s="312">
        <v>45</v>
      </c>
      <c r="AU23" s="309">
        <v>46</v>
      </c>
      <c r="AV23" s="309">
        <v>47</v>
      </c>
      <c r="AW23" s="313">
        <v>48</v>
      </c>
      <c r="AX23" s="308">
        <v>49</v>
      </c>
      <c r="AY23" s="312">
        <v>50</v>
      </c>
      <c r="AZ23" s="314">
        <v>51</v>
      </c>
      <c r="BA23" s="315">
        <v>52</v>
      </c>
    </row>
    <row r="24" spans="1:53" s="21" customFormat="1" ht="12.75">
      <c r="A24" s="400"/>
      <c r="B24" s="316">
        <v>4</v>
      </c>
      <c r="C24" s="317">
        <v>11</v>
      </c>
      <c r="D24" s="317">
        <v>18</v>
      </c>
      <c r="E24" s="318">
        <v>25</v>
      </c>
      <c r="F24" s="316">
        <v>2</v>
      </c>
      <c r="G24" s="317">
        <v>9</v>
      </c>
      <c r="H24" s="317">
        <v>16</v>
      </c>
      <c r="I24" s="317">
        <v>23</v>
      </c>
      <c r="J24" s="318">
        <v>30</v>
      </c>
      <c r="K24" s="316">
        <v>6</v>
      </c>
      <c r="L24" s="317">
        <v>13</v>
      </c>
      <c r="M24" s="317">
        <v>20</v>
      </c>
      <c r="N24" s="318">
        <v>27</v>
      </c>
      <c r="O24" s="316">
        <v>4</v>
      </c>
      <c r="P24" s="317">
        <v>11</v>
      </c>
      <c r="Q24" s="317">
        <v>18</v>
      </c>
      <c r="R24" s="318">
        <v>25</v>
      </c>
      <c r="S24" s="316">
        <v>1</v>
      </c>
      <c r="T24" s="317">
        <v>8</v>
      </c>
      <c r="U24" s="317">
        <v>15</v>
      </c>
      <c r="V24" s="317">
        <v>22</v>
      </c>
      <c r="W24" s="318">
        <v>29</v>
      </c>
      <c r="X24" s="316">
        <v>5</v>
      </c>
      <c r="Y24" s="317">
        <v>12</v>
      </c>
      <c r="Z24" s="317">
        <v>19</v>
      </c>
      <c r="AA24" s="318">
        <v>26</v>
      </c>
      <c r="AB24" s="316">
        <v>4</v>
      </c>
      <c r="AC24" s="317">
        <v>11</v>
      </c>
      <c r="AD24" s="317">
        <v>18</v>
      </c>
      <c r="AE24" s="318">
        <v>25</v>
      </c>
      <c r="AF24" s="316">
        <v>1</v>
      </c>
      <c r="AG24" s="317">
        <v>8</v>
      </c>
      <c r="AH24" s="317">
        <v>15</v>
      </c>
      <c r="AI24" s="317">
        <v>22</v>
      </c>
      <c r="AJ24" s="319">
        <v>29</v>
      </c>
      <c r="AK24" s="316">
        <v>6</v>
      </c>
      <c r="AL24" s="317">
        <v>13</v>
      </c>
      <c r="AM24" s="317">
        <v>20</v>
      </c>
      <c r="AN24" s="318">
        <v>27</v>
      </c>
      <c r="AO24" s="316">
        <v>3</v>
      </c>
      <c r="AP24" s="317">
        <v>10</v>
      </c>
      <c r="AQ24" s="317">
        <v>17</v>
      </c>
      <c r="AR24" s="318">
        <v>24</v>
      </c>
      <c r="AS24" s="320">
        <v>1</v>
      </c>
      <c r="AT24" s="320">
        <v>8</v>
      </c>
      <c r="AU24" s="317">
        <v>15</v>
      </c>
      <c r="AV24" s="317">
        <v>22</v>
      </c>
      <c r="AW24" s="321">
        <v>29</v>
      </c>
      <c r="AX24" s="316">
        <v>5</v>
      </c>
      <c r="AY24" s="320">
        <v>12</v>
      </c>
      <c r="AZ24" s="317">
        <v>19</v>
      </c>
      <c r="BA24" s="318">
        <v>26</v>
      </c>
    </row>
    <row r="25" spans="1:53" s="21" customFormat="1" ht="13.5" thickBot="1">
      <c r="A25" s="401"/>
      <c r="B25" s="322">
        <v>10</v>
      </c>
      <c r="C25" s="323">
        <v>17</v>
      </c>
      <c r="D25" s="323">
        <v>24</v>
      </c>
      <c r="E25" s="324">
        <v>1</v>
      </c>
      <c r="F25" s="322">
        <v>8</v>
      </c>
      <c r="G25" s="323">
        <v>15</v>
      </c>
      <c r="H25" s="323">
        <v>22</v>
      </c>
      <c r="I25" s="323">
        <v>29</v>
      </c>
      <c r="J25" s="324">
        <v>5</v>
      </c>
      <c r="K25" s="322">
        <v>12</v>
      </c>
      <c r="L25" s="323">
        <v>19</v>
      </c>
      <c r="M25" s="323">
        <v>26</v>
      </c>
      <c r="N25" s="324">
        <v>3</v>
      </c>
      <c r="O25" s="322">
        <v>10</v>
      </c>
      <c r="P25" s="323">
        <v>17</v>
      </c>
      <c r="Q25" s="323">
        <v>24</v>
      </c>
      <c r="R25" s="324">
        <v>31</v>
      </c>
      <c r="S25" s="322">
        <v>7</v>
      </c>
      <c r="T25" s="323">
        <v>14</v>
      </c>
      <c r="U25" s="323">
        <v>21</v>
      </c>
      <c r="V25" s="323">
        <v>28</v>
      </c>
      <c r="W25" s="324">
        <v>4</v>
      </c>
      <c r="X25" s="322">
        <v>11</v>
      </c>
      <c r="Y25" s="323">
        <v>18</v>
      </c>
      <c r="Z25" s="323">
        <v>25</v>
      </c>
      <c r="AA25" s="324">
        <v>3</v>
      </c>
      <c r="AB25" s="322">
        <v>10</v>
      </c>
      <c r="AC25" s="323">
        <v>17</v>
      </c>
      <c r="AD25" s="323">
        <v>24</v>
      </c>
      <c r="AE25" s="324">
        <v>31</v>
      </c>
      <c r="AF25" s="322">
        <v>7</v>
      </c>
      <c r="AG25" s="323">
        <v>14</v>
      </c>
      <c r="AH25" s="323">
        <v>21</v>
      </c>
      <c r="AI25" s="323">
        <v>28</v>
      </c>
      <c r="AJ25" s="325">
        <v>5</v>
      </c>
      <c r="AK25" s="322">
        <v>12</v>
      </c>
      <c r="AL25" s="323">
        <v>19</v>
      </c>
      <c r="AM25" s="323">
        <v>26</v>
      </c>
      <c r="AN25" s="324">
        <v>2</v>
      </c>
      <c r="AO25" s="322">
        <v>9</v>
      </c>
      <c r="AP25" s="323">
        <v>16</v>
      </c>
      <c r="AQ25" s="323">
        <v>23</v>
      </c>
      <c r="AR25" s="324">
        <v>30</v>
      </c>
      <c r="AS25" s="326">
        <v>7</v>
      </c>
      <c r="AT25" s="326">
        <v>14</v>
      </c>
      <c r="AU25" s="323">
        <v>21</v>
      </c>
      <c r="AV25" s="323">
        <v>28</v>
      </c>
      <c r="AW25" s="327">
        <v>4</v>
      </c>
      <c r="AX25" s="322">
        <v>11</v>
      </c>
      <c r="AY25" s="326">
        <v>18</v>
      </c>
      <c r="AZ25" s="323">
        <v>25</v>
      </c>
      <c r="BA25" s="324">
        <v>31</v>
      </c>
    </row>
    <row r="26" spans="1:53" ht="15" customHeight="1">
      <c r="A26" s="284" t="s">
        <v>82</v>
      </c>
      <c r="B26" s="287" t="s">
        <v>83</v>
      </c>
      <c r="C26" s="288" t="s">
        <v>83</v>
      </c>
      <c r="D26" s="288" t="s">
        <v>83</v>
      </c>
      <c r="E26" s="290" t="s">
        <v>83</v>
      </c>
      <c r="F26" s="287" t="s">
        <v>83</v>
      </c>
      <c r="G26" s="288" t="s">
        <v>83</v>
      </c>
      <c r="H26" s="288" t="s">
        <v>83</v>
      </c>
      <c r="I26" s="288" t="s">
        <v>83</v>
      </c>
      <c r="J26" s="292" t="s">
        <v>83</v>
      </c>
      <c r="K26" s="291" t="s">
        <v>83</v>
      </c>
      <c r="L26" s="288" t="s">
        <v>83</v>
      </c>
      <c r="M26" s="288" t="s">
        <v>83</v>
      </c>
      <c r="N26" s="290" t="s">
        <v>83</v>
      </c>
      <c r="O26" s="287" t="s">
        <v>83</v>
      </c>
      <c r="P26" s="288" t="s">
        <v>83</v>
      </c>
      <c r="Q26" s="288" t="s">
        <v>117</v>
      </c>
      <c r="R26" s="292" t="s">
        <v>117</v>
      </c>
      <c r="S26" s="250" t="s">
        <v>85</v>
      </c>
      <c r="T26" s="251" t="s">
        <v>85</v>
      </c>
      <c r="U26" s="288" t="s">
        <v>85</v>
      </c>
      <c r="V26" s="288" t="s">
        <v>86</v>
      </c>
      <c r="W26" s="290" t="s">
        <v>86</v>
      </c>
      <c r="X26" s="287" t="s">
        <v>86</v>
      </c>
      <c r="Y26" s="288" t="s">
        <v>86</v>
      </c>
      <c r="Z26" s="288" t="s">
        <v>83</v>
      </c>
      <c r="AA26" s="292" t="s">
        <v>83</v>
      </c>
      <c r="AB26" s="291" t="s">
        <v>83</v>
      </c>
      <c r="AC26" s="288" t="s">
        <v>83</v>
      </c>
      <c r="AD26" s="288" t="s">
        <v>83</v>
      </c>
      <c r="AE26" s="290" t="s">
        <v>83</v>
      </c>
      <c r="AF26" s="287" t="s">
        <v>83</v>
      </c>
      <c r="AG26" s="288" t="s">
        <v>83</v>
      </c>
      <c r="AH26" s="288" t="s">
        <v>83</v>
      </c>
      <c r="AI26" s="288" t="s">
        <v>83</v>
      </c>
      <c r="AJ26" s="292" t="s">
        <v>83</v>
      </c>
      <c r="AK26" s="291" t="s">
        <v>83</v>
      </c>
      <c r="AL26" s="288" t="s">
        <v>83</v>
      </c>
      <c r="AM26" s="288" t="s">
        <v>83</v>
      </c>
      <c r="AN26" s="290" t="s">
        <v>83</v>
      </c>
      <c r="AO26" s="287" t="s">
        <v>84</v>
      </c>
      <c r="AP26" s="251" t="s">
        <v>84</v>
      </c>
      <c r="AQ26" s="251" t="s">
        <v>85</v>
      </c>
      <c r="AR26" s="252" t="s">
        <v>85</v>
      </c>
      <c r="AS26" s="250" t="s">
        <v>85</v>
      </c>
      <c r="AT26" s="251" t="s">
        <v>85</v>
      </c>
      <c r="AU26" s="251" t="s">
        <v>85</v>
      </c>
      <c r="AV26" s="251" t="s">
        <v>85</v>
      </c>
      <c r="AW26" s="253" t="s">
        <v>85</v>
      </c>
      <c r="AX26" s="293" t="s">
        <v>85</v>
      </c>
      <c r="AY26" s="251" t="s">
        <v>85</v>
      </c>
      <c r="AZ26" s="251" t="s">
        <v>85</v>
      </c>
      <c r="BA26" s="252" t="s">
        <v>85</v>
      </c>
    </row>
    <row r="27" spans="1:53" ht="16.5" customHeight="1" thickBot="1">
      <c r="A27" s="285" t="s">
        <v>87</v>
      </c>
      <c r="B27" s="38" t="s">
        <v>83</v>
      </c>
      <c r="C27" s="23" t="s">
        <v>83</v>
      </c>
      <c r="D27" s="23" t="s">
        <v>83</v>
      </c>
      <c r="E27" s="39" t="s">
        <v>83</v>
      </c>
      <c r="F27" s="38" t="s">
        <v>83</v>
      </c>
      <c r="G27" s="23" t="s">
        <v>83</v>
      </c>
      <c r="H27" s="23" t="s">
        <v>86</v>
      </c>
      <c r="I27" s="23" t="s">
        <v>86</v>
      </c>
      <c r="J27" s="26" t="s">
        <v>86</v>
      </c>
      <c r="K27" s="22" t="s">
        <v>86</v>
      </c>
      <c r="L27" s="23" t="s">
        <v>86</v>
      </c>
      <c r="M27" s="23" t="s">
        <v>86</v>
      </c>
      <c r="N27" s="42" t="s">
        <v>84</v>
      </c>
      <c r="O27" s="43" t="s">
        <v>84</v>
      </c>
      <c r="P27" s="24" t="s">
        <v>88</v>
      </c>
      <c r="Q27" s="24" t="s">
        <v>88</v>
      </c>
      <c r="R27" s="40" t="s">
        <v>85</v>
      </c>
      <c r="S27" s="41" t="s">
        <v>85</v>
      </c>
      <c r="T27" s="24" t="s">
        <v>85</v>
      </c>
      <c r="U27" s="24" t="s">
        <v>85</v>
      </c>
      <c r="V27" s="24" t="s">
        <v>88</v>
      </c>
      <c r="W27" s="42" t="s">
        <v>88</v>
      </c>
      <c r="X27" s="43" t="s">
        <v>88</v>
      </c>
      <c r="Y27" s="24" t="s">
        <v>89</v>
      </c>
      <c r="Z27" s="289"/>
      <c r="AA27" s="40"/>
      <c r="AB27" s="41"/>
      <c r="AC27" s="24"/>
      <c r="AD27" s="24"/>
      <c r="AE27" s="42"/>
      <c r="AF27" s="47"/>
      <c r="AG27" s="25"/>
      <c r="AH27" s="25"/>
      <c r="AI27" s="25"/>
      <c r="AJ27" s="44"/>
      <c r="AK27" s="45"/>
      <c r="AL27" s="25"/>
      <c r="AM27" s="25"/>
      <c r="AN27" s="46"/>
      <c r="AO27" s="47"/>
      <c r="AP27" s="24"/>
      <c r="AQ27" s="24"/>
      <c r="AR27" s="40"/>
      <c r="AS27" s="41"/>
      <c r="AT27" s="23"/>
      <c r="AU27" s="23"/>
      <c r="AV27" s="23"/>
      <c r="AW27" s="39"/>
      <c r="AX27" s="38"/>
      <c r="AY27" s="23"/>
      <c r="AZ27" s="23"/>
      <c r="BA27" s="26"/>
    </row>
    <row r="28" spans="1:53" ht="15.75">
      <c r="A28" s="7" t="s">
        <v>118</v>
      </c>
      <c r="B28" s="286"/>
      <c r="C28" s="286"/>
      <c r="D28" s="286"/>
      <c r="E28" s="286"/>
      <c r="F28" s="286"/>
      <c r="G28" s="286"/>
      <c r="H28" s="286"/>
      <c r="I28" s="286"/>
      <c r="J28" s="286"/>
      <c r="K28" s="286"/>
      <c r="L28" s="286"/>
      <c r="M28" s="286"/>
      <c r="N28" s="286"/>
      <c r="O28" s="286"/>
      <c r="P28" s="286"/>
      <c r="Q28" s="286"/>
      <c r="R28" s="286"/>
      <c r="S28" s="286"/>
      <c r="T28" s="286"/>
      <c r="U28" s="286"/>
      <c r="V28" s="286"/>
      <c r="W28" s="286"/>
      <c r="X28" s="286"/>
      <c r="Y28" s="286"/>
      <c r="Z28" s="286"/>
      <c r="AA28" s="286"/>
      <c r="AB28" s="286"/>
      <c r="AC28" s="286"/>
      <c r="AD28" s="286"/>
      <c r="AE28" s="286"/>
      <c r="AF28" s="286"/>
      <c r="AG28" s="286"/>
      <c r="AH28" s="286"/>
      <c r="AI28" s="286"/>
      <c r="AJ28" s="286"/>
      <c r="AK28" s="286"/>
      <c r="AL28" s="286"/>
      <c r="AM28" s="286"/>
      <c r="AN28" s="286"/>
      <c r="AO28" s="286"/>
      <c r="AP28" s="286"/>
      <c r="AQ28" s="286"/>
      <c r="AR28" s="286"/>
      <c r="AS28" s="286"/>
      <c r="AT28" s="286"/>
      <c r="AU28" s="286"/>
      <c r="AV28" s="286"/>
      <c r="AW28" s="286"/>
      <c r="AX28" s="286"/>
      <c r="AY28" s="286"/>
      <c r="AZ28" s="286"/>
      <c r="BA28" s="286"/>
    </row>
    <row r="29" ht="16.5" customHeight="1">
      <c r="A29" s="8"/>
    </row>
    <row r="30" spans="1:52" s="9" customFormat="1" ht="12.75" customHeight="1">
      <c r="A30" s="379" t="s">
        <v>90</v>
      </c>
      <c r="B30" s="379"/>
      <c r="C30" s="379"/>
      <c r="D30" s="379"/>
      <c r="E30" s="379"/>
      <c r="F30" s="379"/>
      <c r="G30" s="379"/>
      <c r="H30" s="379"/>
      <c r="I30" s="379"/>
      <c r="J30" s="379"/>
      <c r="K30" s="379"/>
      <c r="L30" s="379"/>
      <c r="M30" s="379"/>
      <c r="N30" s="379"/>
      <c r="O30" s="379"/>
      <c r="P30" s="379"/>
      <c r="T30" s="379" t="s">
        <v>91</v>
      </c>
      <c r="U30" s="379"/>
      <c r="V30" s="379"/>
      <c r="W30" s="379"/>
      <c r="X30" s="379"/>
      <c r="Y30" s="379"/>
      <c r="Z30" s="379"/>
      <c r="AA30" s="379"/>
      <c r="AB30" s="379"/>
      <c r="AC30" s="379"/>
      <c r="AD30" s="379"/>
      <c r="AI30" s="380" t="s">
        <v>92</v>
      </c>
      <c r="AJ30" s="380"/>
      <c r="AK30" s="380"/>
      <c r="AL30" s="380"/>
      <c r="AM30" s="380"/>
      <c r="AN30" s="380"/>
      <c r="AO30" s="380"/>
      <c r="AP30" s="380"/>
      <c r="AQ30" s="380"/>
      <c r="AR30" s="380"/>
      <c r="AS30" s="380"/>
      <c r="AT30" s="380"/>
      <c r="AU30" s="380"/>
      <c r="AV30" s="380"/>
      <c r="AW30" s="380"/>
      <c r="AX30" s="380"/>
      <c r="AY30" s="380"/>
      <c r="AZ30" s="380"/>
    </row>
    <row r="31" spans="33:53" s="8" customFormat="1" ht="6" customHeight="1" thickBot="1">
      <c r="AG31" s="10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1"/>
      <c r="AY31" s="11"/>
      <c r="AZ31" s="11"/>
      <c r="BA31" s="11"/>
    </row>
    <row r="32" spans="1:53" s="8" customFormat="1" ht="49.5" customHeight="1">
      <c r="A32" s="12" t="s">
        <v>69</v>
      </c>
      <c r="B32" s="409" t="s">
        <v>93</v>
      </c>
      <c r="C32" s="409"/>
      <c r="D32" s="409" t="s">
        <v>94</v>
      </c>
      <c r="E32" s="409"/>
      <c r="F32" s="425" t="s">
        <v>95</v>
      </c>
      <c r="G32" s="425"/>
      <c r="H32" s="409" t="s">
        <v>110</v>
      </c>
      <c r="I32" s="409"/>
      <c r="J32" s="409"/>
      <c r="K32" s="409" t="s">
        <v>96</v>
      </c>
      <c r="L32" s="409"/>
      <c r="M32" s="425" t="s">
        <v>97</v>
      </c>
      <c r="N32" s="425"/>
      <c r="O32" s="409" t="s">
        <v>98</v>
      </c>
      <c r="P32" s="429"/>
      <c r="Q32" s="13"/>
      <c r="R32" s="13"/>
      <c r="T32" s="430" t="s">
        <v>99</v>
      </c>
      <c r="U32" s="431"/>
      <c r="V32" s="431"/>
      <c r="W32" s="431"/>
      <c r="X32" s="431"/>
      <c r="Y32" s="431"/>
      <c r="Z32" s="377"/>
      <c r="AA32" s="383" t="s">
        <v>100</v>
      </c>
      <c r="AB32" s="432"/>
      <c r="AC32" s="383" t="s">
        <v>101</v>
      </c>
      <c r="AD32" s="384"/>
      <c r="AG32" s="11"/>
      <c r="AH32" s="385" t="s">
        <v>102</v>
      </c>
      <c r="AI32" s="386"/>
      <c r="AJ32" s="386"/>
      <c r="AK32" s="386"/>
      <c r="AL32" s="386"/>
      <c r="AM32" s="386"/>
      <c r="AN32" s="386"/>
      <c r="AO32" s="386"/>
      <c r="AP32" s="386"/>
      <c r="AQ32" s="387"/>
      <c r="AR32" s="377" t="s">
        <v>111</v>
      </c>
      <c r="AS32" s="378"/>
      <c r="AT32" s="378"/>
      <c r="AU32" s="378"/>
      <c r="AV32" s="378"/>
      <c r="AW32" s="378"/>
      <c r="AX32" s="378"/>
      <c r="AY32" s="378"/>
      <c r="AZ32" s="381" t="s">
        <v>100</v>
      </c>
      <c r="BA32" s="382"/>
    </row>
    <row r="33" spans="1:58" s="8" customFormat="1" ht="11.25" customHeight="1">
      <c r="A33" s="14" t="s">
        <v>82</v>
      </c>
      <c r="B33" s="369">
        <v>30</v>
      </c>
      <c r="C33" s="369"/>
      <c r="D33" s="369">
        <v>4</v>
      </c>
      <c r="E33" s="369"/>
      <c r="F33" s="369">
        <v>4</v>
      </c>
      <c r="G33" s="369"/>
      <c r="H33" s="369"/>
      <c r="I33" s="369"/>
      <c r="J33" s="369"/>
      <c r="K33" s="369"/>
      <c r="L33" s="369"/>
      <c r="M33" s="369">
        <v>14</v>
      </c>
      <c r="N33" s="369"/>
      <c r="O33" s="427">
        <f>SUM(B33:N33)</f>
        <v>52</v>
      </c>
      <c r="P33" s="428"/>
      <c r="Q33" s="15"/>
      <c r="R33" s="15"/>
      <c r="T33" s="370" t="s">
        <v>103</v>
      </c>
      <c r="U33" s="371"/>
      <c r="V33" s="371"/>
      <c r="W33" s="371"/>
      <c r="X33" s="371"/>
      <c r="Y33" s="371"/>
      <c r="Z33" s="372"/>
      <c r="AA33" s="373">
        <v>2</v>
      </c>
      <c r="AB33" s="374"/>
      <c r="AC33" s="375">
        <v>4</v>
      </c>
      <c r="AD33" s="376"/>
      <c r="AE33" s="6"/>
      <c r="AF33" s="6"/>
      <c r="AG33" s="16"/>
      <c r="AH33" s="417" t="s">
        <v>119</v>
      </c>
      <c r="AI33" s="361"/>
      <c r="AJ33" s="361"/>
      <c r="AK33" s="361"/>
      <c r="AL33" s="361"/>
      <c r="AM33" s="361"/>
      <c r="AN33" s="361"/>
      <c r="AO33" s="361"/>
      <c r="AP33" s="361"/>
      <c r="AQ33" s="362"/>
      <c r="AR33" s="360" t="s">
        <v>173</v>
      </c>
      <c r="AS33" s="361"/>
      <c r="AT33" s="361"/>
      <c r="AU33" s="361"/>
      <c r="AV33" s="361"/>
      <c r="AW33" s="361"/>
      <c r="AX33" s="361"/>
      <c r="AY33" s="362"/>
      <c r="AZ33" s="360">
        <v>3</v>
      </c>
      <c r="BA33" s="391"/>
      <c r="BF33" s="11"/>
    </row>
    <row r="34" spans="1:53" s="8" customFormat="1" ht="12.75" customHeight="1" thickBot="1">
      <c r="A34" s="14" t="s">
        <v>87</v>
      </c>
      <c r="B34" s="369">
        <v>6</v>
      </c>
      <c r="C34" s="369"/>
      <c r="D34" s="369">
        <v>2</v>
      </c>
      <c r="E34" s="369"/>
      <c r="F34" s="369">
        <v>6</v>
      </c>
      <c r="G34" s="369"/>
      <c r="H34" s="369">
        <v>5</v>
      </c>
      <c r="I34" s="369"/>
      <c r="J34" s="369"/>
      <c r="K34" s="369">
        <v>1</v>
      </c>
      <c r="L34" s="369"/>
      <c r="M34" s="369">
        <v>4</v>
      </c>
      <c r="N34" s="369"/>
      <c r="O34" s="427">
        <f>SUM(B34:N34)</f>
        <v>24</v>
      </c>
      <c r="P34" s="428"/>
      <c r="Q34" s="15"/>
      <c r="R34" s="15"/>
      <c r="T34" s="433" t="s">
        <v>104</v>
      </c>
      <c r="U34" s="434"/>
      <c r="V34" s="434"/>
      <c r="W34" s="434"/>
      <c r="X34" s="434"/>
      <c r="Y34" s="434"/>
      <c r="Z34" s="435"/>
      <c r="AA34" s="413">
        <v>3</v>
      </c>
      <c r="AB34" s="414"/>
      <c r="AC34" s="410">
        <v>6</v>
      </c>
      <c r="AD34" s="411"/>
      <c r="AE34" s="6"/>
      <c r="AF34" s="6"/>
      <c r="AG34" s="16"/>
      <c r="AH34" s="418"/>
      <c r="AI34" s="364"/>
      <c r="AJ34" s="364"/>
      <c r="AK34" s="364"/>
      <c r="AL34" s="364"/>
      <c r="AM34" s="364"/>
      <c r="AN34" s="364"/>
      <c r="AO34" s="364"/>
      <c r="AP34" s="364"/>
      <c r="AQ34" s="365"/>
      <c r="AR34" s="363"/>
      <c r="AS34" s="364"/>
      <c r="AT34" s="364"/>
      <c r="AU34" s="364"/>
      <c r="AV34" s="364"/>
      <c r="AW34" s="364"/>
      <c r="AX34" s="364"/>
      <c r="AY34" s="365"/>
      <c r="AZ34" s="392"/>
      <c r="BA34" s="393"/>
    </row>
    <row r="35" spans="1:53" s="8" customFormat="1" ht="13.5" customHeight="1" thickBot="1">
      <c r="A35" s="17" t="s">
        <v>105</v>
      </c>
      <c r="B35" s="402">
        <f>SUM(B33:C34)</f>
        <v>36</v>
      </c>
      <c r="C35" s="402"/>
      <c r="D35" s="402">
        <f>SUM(D33:E34)</f>
        <v>6</v>
      </c>
      <c r="E35" s="402"/>
      <c r="F35" s="402">
        <f>SUM(F33:G34)</f>
        <v>10</v>
      </c>
      <c r="G35" s="402"/>
      <c r="H35" s="402">
        <f>SUM(H33:I34)</f>
        <v>5</v>
      </c>
      <c r="I35" s="402"/>
      <c r="J35" s="402"/>
      <c r="K35" s="402">
        <f>SUM(K33:L34)</f>
        <v>1</v>
      </c>
      <c r="L35" s="402"/>
      <c r="M35" s="402">
        <f>SUM(M33:N34)</f>
        <v>18</v>
      </c>
      <c r="N35" s="402"/>
      <c r="O35" s="402">
        <f>SUM(O33:P34)</f>
        <v>76</v>
      </c>
      <c r="P35" s="426"/>
      <c r="Q35" s="15"/>
      <c r="R35" s="15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16"/>
      <c r="AH35" s="419"/>
      <c r="AI35" s="367"/>
      <c r="AJ35" s="367"/>
      <c r="AK35" s="367"/>
      <c r="AL35" s="367"/>
      <c r="AM35" s="367"/>
      <c r="AN35" s="367"/>
      <c r="AO35" s="367"/>
      <c r="AP35" s="367"/>
      <c r="AQ35" s="368"/>
      <c r="AR35" s="366"/>
      <c r="AS35" s="367"/>
      <c r="AT35" s="367"/>
      <c r="AU35" s="367"/>
      <c r="AV35" s="367"/>
      <c r="AW35" s="367"/>
      <c r="AX35" s="367"/>
      <c r="AY35" s="368"/>
      <c r="AZ35" s="394"/>
      <c r="BA35" s="395"/>
    </row>
    <row r="39" ht="12.75" customHeight="1"/>
    <row r="40" ht="12.75" customHeight="1"/>
  </sheetData>
  <sheetProtection/>
  <mergeCells count="78">
    <mergeCell ref="B22:E22"/>
    <mergeCell ref="F22:J22"/>
    <mergeCell ref="K22:N22"/>
    <mergeCell ref="O22:R22"/>
    <mergeCell ref="S22:W22"/>
    <mergeCell ref="AB22:AE22"/>
    <mergeCell ref="O35:P35"/>
    <mergeCell ref="O34:P34"/>
    <mergeCell ref="X22:AA22"/>
    <mergeCell ref="O32:P32"/>
    <mergeCell ref="T32:Z32"/>
    <mergeCell ref="AA32:AB32"/>
    <mergeCell ref="T34:Z34"/>
    <mergeCell ref="O33:P33"/>
    <mergeCell ref="D34:E34"/>
    <mergeCell ref="F34:G34"/>
    <mergeCell ref="H35:J35"/>
    <mergeCell ref="K35:L35"/>
    <mergeCell ref="M34:N34"/>
    <mergeCell ref="D32:E32"/>
    <mergeCell ref="F32:G32"/>
    <mergeCell ref="H32:J32"/>
    <mergeCell ref="K32:L32"/>
    <mergeCell ref="M35:N35"/>
    <mergeCell ref="S9:AF9"/>
    <mergeCell ref="K14:AM14"/>
    <mergeCell ref="N11:AL11"/>
    <mergeCell ref="A18:P18"/>
    <mergeCell ref="AG18:BA18"/>
    <mergeCell ref="M33:N33"/>
    <mergeCell ref="M32:N32"/>
    <mergeCell ref="AK22:AN22"/>
    <mergeCell ref="AO22:AR22"/>
    <mergeCell ref="AS22:AW22"/>
    <mergeCell ref="B32:C32"/>
    <mergeCell ref="AC34:AD34"/>
    <mergeCell ref="P7:AI7"/>
    <mergeCell ref="O8:AJ8"/>
    <mergeCell ref="AA34:AB34"/>
    <mergeCell ref="N10:AL10"/>
    <mergeCell ref="H33:J33"/>
    <mergeCell ref="K33:L33"/>
    <mergeCell ref="AH33:AQ35"/>
    <mergeCell ref="AF22:AJ22"/>
    <mergeCell ref="N6:AK6"/>
    <mergeCell ref="AP6:BF6"/>
    <mergeCell ref="AS3:AZ3"/>
    <mergeCell ref="I1:AQ1"/>
    <mergeCell ref="I2:AQ2"/>
    <mergeCell ref="J3:AO3"/>
    <mergeCell ref="AP4:AY4"/>
    <mergeCell ref="AP5:BF5"/>
    <mergeCell ref="AX22:BA22"/>
    <mergeCell ref="AZ33:BA35"/>
    <mergeCell ref="A19:P19"/>
    <mergeCell ref="AB19:AF19"/>
    <mergeCell ref="A20:BA20"/>
    <mergeCell ref="A22:A25"/>
    <mergeCell ref="A30:P30"/>
    <mergeCell ref="B35:C35"/>
    <mergeCell ref="D35:E35"/>
    <mergeCell ref="F35:G35"/>
    <mergeCell ref="AR32:AY32"/>
    <mergeCell ref="T30:AD30"/>
    <mergeCell ref="AI30:AZ30"/>
    <mergeCell ref="AZ32:BA32"/>
    <mergeCell ref="AC32:AD32"/>
    <mergeCell ref="AH32:AQ32"/>
    <mergeCell ref="AR33:AY35"/>
    <mergeCell ref="B34:C34"/>
    <mergeCell ref="H34:J34"/>
    <mergeCell ref="K34:L34"/>
    <mergeCell ref="T33:Z33"/>
    <mergeCell ref="AA33:AB33"/>
    <mergeCell ref="AC33:AD33"/>
    <mergeCell ref="B33:C33"/>
    <mergeCell ref="D33:E33"/>
    <mergeCell ref="F33:G33"/>
  </mergeCells>
  <printOptions horizontalCentered="1"/>
  <pageMargins left="0.27" right="0.19" top="0.22" bottom="0.2" header="0" footer="0"/>
  <pageSetup horizontalDpi="600" verticalDpi="600" orientation="landscape" paperSize="9" scale="97" r:id="rId1"/>
  <headerFooter differentFirst="1" alignWithMargins="0">
    <oddHeader>&amp;C2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59"/>
  <sheetViews>
    <sheetView tabSelected="1" view="pageBreakPreview" zoomScaleSheetLayoutView="100" zoomScalePageLayoutView="0" workbookViewId="0" topLeftCell="A1">
      <selection activeCell="Q1" sqref="Q1:V16384"/>
    </sheetView>
  </sheetViews>
  <sheetFormatPr defaultColWidth="9.140625" defaultRowHeight="15"/>
  <cols>
    <col min="1" max="1" width="8.00390625" style="89" customWidth="1"/>
    <col min="2" max="2" width="45.421875" style="89" customWidth="1"/>
    <col min="3" max="3" width="4.57421875" style="89" customWidth="1"/>
    <col min="4" max="4" width="6.7109375" style="89" customWidth="1"/>
    <col min="5" max="6" width="5.140625" style="89" customWidth="1"/>
    <col min="7" max="7" width="6.7109375" style="89" customWidth="1"/>
    <col min="8" max="8" width="7.28125" style="89" bestFit="1" customWidth="1"/>
    <col min="9" max="9" width="5.57421875" style="89" customWidth="1"/>
    <col min="10" max="10" width="5.421875" style="89" customWidth="1"/>
    <col min="11" max="11" width="5.7109375" style="89" customWidth="1"/>
    <col min="12" max="13" width="5.8515625" style="89" customWidth="1"/>
    <col min="14" max="15" width="5.140625" style="89" customWidth="1"/>
    <col min="16" max="16" width="6.8515625" style="89" customWidth="1"/>
    <col min="17" max="16384" width="9.140625" style="89" customWidth="1"/>
  </cols>
  <sheetData>
    <row r="1" spans="1:16" s="91" customFormat="1" ht="16.5" thickBot="1">
      <c r="A1" s="89"/>
      <c r="B1" s="126" t="s">
        <v>0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8"/>
      <c r="O1" s="128"/>
      <c r="P1" s="128"/>
    </row>
    <row r="2" spans="1:16" ht="12.75">
      <c r="A2" s="458" t="s">
        <v>1</v>
      </c>
      <c r="B2" s="460" t="s">
        <v>2</v>
      </c>
      <c r="C2" s="463" t="s">
        <v>3</v>
      </c>
      <c r="D2" s="464"/>
      <c r="E2" s="464"/>
      <c r="F2" s="464"/>
      <c r="G2" s="465" t="s">
        <v>4</v>
      </c>
      <c r="H2" s="474" t="s">
        <v>5</v>
      </c>
      <c r="I2" s="475"/>
      <c r="J2" s="475"/>
      <c r="K2" s="475"/>
      <c r="L2" s="475"/>
      <c r="M2" s="476"/>
      <c r="N2" s="477" t="s">
        <v>6</v>
      </c>
      <c r="O2" s="478"/>
      <c r="P2" s="479"/>
    </row>
    <row r="3" spans="1:16" ht="12.75">
      <c r="A3" s="459"/>
      <c r="B3" s="461"/>
      <c r="C3" s="451" t="s">
        <v>7</v>
      </c>
      <c r="D3" s="451" t="s">
        <v>8</v>
      </c>
      <c r="E3" s="481" t="s">
        <v>9</v>
      </c>
      <c r="F3" s="444"/>
      <c r="G3" s="466"/>
      <c r="H3" s="441" t="s">
        <v>10</v>
      </c>
      <c r="I3" s="444" t="s">
        <v>11</v>
      </c>
      <c r="J3" s="445"/>
      <c r="K3" s="445"/>
      <c r="L3" s="445"/>
      <c r="M3" s="448" t="s">
        <v>12</v>
      </c>
      <c r="N3" s="480" t="s">
        <v>30</v>
      </c>
      <c r="O3" s="481"/>
      <c r="P3" s="18" t="s">
        <v>31</v>
      </c>
    </row>
    <row r="4" spans="1:16" ht="12.75">
      <c r="A4" s="459"/>
      <c r="B4" s="461"/>
      <c r="C4" s="452"/>
      <c r="D4" s="452"/>
      <c r="E4" s="451" t="s">
        <v>32</v>
      </c>
      <c r="F4" s="485" t="s">
        <v>13</v>
      </c>
      <c r="G4" s="466"/>
      <c r="H4" s="442"/>
      <c r="I4" s="468" t="s">
        <v>14</v>
      </c>
      <c r="J4" s="487" t="s">
        <v>15</v>
      </c>
      <c r="K4" s="487"/>
      <c r="L4" s="488"/>
      <c r="M4" s="448"/>
      <c r="N4" s="438" t="s">
        <v>16</v>
      </c>
      <c r="O4" s="439"/>
      <c r="P4" s="440"/>
    </row>
    <row r="5" spans="1:16" ht="12.75">
      <c r="A5" s="459"/>
      <c r="B5" s="461"/>
      <c r="C5" s="452"/>
      <c r="D5" s="452"/>
      <c r="E5" s="452"/>
      <c r="F5" s="486"/>
      <c r="G5" s="466"/>
      <c r="H5" s="442"/>
      <c r="I5" s="469"/>
      <c r="J5" s="468" t="s">
        <v>17</v>
      </c>
      <c r="K5" s="468" t="s">
        <v>18</v>
      </c>
      <c r="L5" s="471" t="s">
        <v>19</v>
      </c>
      <c r="M5" s="448"/>
      <c r="N5" s="130">
        <v>1</v>
      </c>
      <c r="O5" s="129">
        <f>N5+1</f>
        <v>2</v>
      </c>
      <c r="P5" s="18">
        <f>O5+1</f>
        <v>3</v>
      </c>
    </row>
    <row r="6" spans="1:16" ht="12.75">
      <c r="A6" s="459"/>
      <c r="B6" s="461"/>
      <c r="C6" s="452"/>
      <c r="D6" s="452"/>
      <c r="E6" s="452"/>
      <c r="F6" s="486"/>
      <c r="G6" s="466"/>
      <c r="H6" s="442"/>
      <c r="I6" s="469"/>
      <c r="J6" s="469"/>
      <c r="K6" s="469"/>
      <c r="L6" s="472"/>
      <c r="M6" s="449"/>
      <c r="N6" s="438" t="s">
        <v>20</v>
      </c>
      <c r="O6" s="439"/>
      <c r="P6" s="440"/>
    </row>
    <row r="7" spans="1:16" ht="13.5" thickBot="1">
      <c r="A7" s="459"/>
      <c r="B7" s="462"/>
      <c r="C7" s="452"/>
      <c r="D7" s="452"/>
      <c r="E7" s="452"/>
      <c r="F7" s="486"/>
      <c r="G7" s="467"/>
      <c r="H7" s="443"/>
      <c r="I7" s="470"/>
      <c r="J7" s="470"/>
      <c r="K7" s="470"/>
      <c r="L7" s="473"/>
      <c r="M7" s="450"/>
      <c r="N7" s="130">
        <v>15</v>
      </c>
      <c r="O7" s="129">
        <v>15</v>
      </c>
      <c r="P7" s="18">
        <v>6</v>
      </c>
    </row>
    <row r="8" spans="1:16" ht="14.25" thickBot="1" thickTop="1">
      <c r="A8" s="131">
        <v>1</v>
      </c>
      <c r="B8" s="132">
        <f>A8+1</f>
        <v>2</v>
      </c>
      <c r="C8" s="132">
        <f aca="true" t="shared" si="0" ref="C8:P8">B8+1</f>
        <v>3</v>
      </c>
      <c r="D8" s="132">
        <f t="shared" si="0"/>
        <v>4</v>
      </c>
      <c r="E8" s="132">
        <f t="shared" si="0"/>
        <v>5</v>
      </c>
      <c r="F8" s="132">
        <f t="shared" si="0"/>
        <v>6</v>
      </c>
      <c r="G8" s="132">
        <f t="shared" si="0"/>
        <v>7</v>
      </c>
      <c r="H8" s="132">
        <f t="shared" si="0"/>
        <v>8</v>
      </c>
      <c r="I8" s="132">
        <f t="shared" si="0"/>
        <v>9</v>
      </c>
      <c r="J8" s="132">
        <f t="shared" si="0"/>
        <v>10</v>
      </c>
      <c r="K8" s="132">
        <f t="shared" si="0"/>
        <v>11</v>
      </c>
      <c r="L8" s="132">
        <f t="shared" si="0"/>
        <v>12</v>
      </c>
      <c r="M8" s="132">
        <f t="shared" si="0"/>
        <v>13</v>
      </c>
      <c r="N8" s="132">
        <f>M8+1</f>
        <v>14</v>
      </c>
      <c r="O8" s="132">
        <f t="shared" si="0"/>
        <v>15</v>
      </c>
      <c r="P8" s="133">
        <f t="shared" si="0"/>
        <v>16</v>
      </c>
    </row>
    <row r="9" spans="1:16" s="91" customFormat="1" ht="16.5" thickBot="1">
      <c r="A9" s="134" t="s">
        <v>21</v>
      </c>
      <c r="B9" s="135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7"/>
    </row>
    <row r="10" spans="1:16" s="91" customFormat="1" ht="16.5" thickBot="1">
      <c r="A10" s="482" t="s">
        <v>22</v>
      </c>
      <c r="B10" s="483"/>
      <c r="C10" s="483"/>
      <c r="D10" s="483"/>
      <c r="E10" s="483"/>
      <c r="F10" s="483"/>
      <c r="G10" s="483"/>
      <c r="H10" s="483"/>
      <c r="I10" s="483"/>
      <c r="J10" s="483"/>
      <c r="K10" s="483"/>
      <c r="L10" s="483"/>
      <c r="M10" s="483"/>
      <c r="N10" s="483"/>
      <c r="O10" s="483"/>
      <c r="P10" s="484"/>
    </row>
    <row r="11" spans="1:16" s="91" customFormat="1" ht="15.75">
      <c r="A11" s="138" t="s">
        <v>23</v>
      </c>
      <c r="B11" s="331" t="s">
        <v>192</v>
      </c>
      <c r="C11" s="139">
        <v>1</v>
      </c>
      <c r="D11" s="139">
        <v>2</v>
      </c>
      <c r="E11" s="139"/>
      <c r="F11" s="140"/>
      <c r="G11" s="328">
        <v>4</v>
      </c>
      <c r="H11" s="141">
        <f>G11*30</f>
        <v>120</v>
      </c>
      <c r="I11" s="142">
        <f>SUM(J11:L11)</f>
        <v>46</v>
      </c>
      <c r="J11" s="143"/>
      <c r="K11" s="143"/>
      <c r="L11" s="144">
        <v>46</v>
      </c>
      <c r="M11" s="145">
        <f>H11-I11</f>
        <v>74</v>
      </c>
      <c r="N11" s="141">
        <v>1</v>
      </c>
      <c r="O11" s="139">
        <v>2</v>
      </c>
      <c r="P11" s="63"/>
    </row>
    <row r="12" spans="1:16" s="91" customFormat="1" ht="18.75" customHeight="1">
      <c r="A12" s="138" t="s">
        <v>24</v>
      </c>
      <c r="B12" s="146" t="s">
        <v>174</v>
      </c>
      <c r="C12" s="94"/>
      <c r="D12" s="141">
        <v>1</v>
      </c>
      <c r="E12" s="139"/>
      <c r="F12" s="140"/>
      <c r="G12" s="147">
        <v>3</v>
      </c>
      <c r="H12" s="141">
        <f>G12*30</f>
        <v>90</v>
      </c>
      <c r="I12" s="142">
        <f>SUM(J12:L12)</f>
        <v>30</v>
      </c>
      <c r="J12" s="143">
        <v>16</v>
      </c>
      <c r="K12" s="143"/>
      <c r="L12" s="144">
        <v>14</v>
      </c>
      <c r="M12" s="148">
        <f>H12-I12</f>
        <v>60</v>
      </c>
      <c r="N12" s="141">
        <v>2</v>
      </c>
      <c r="O12" s="139"/>
      <c r="P12" s="63"/>
    </row>
    <row r="13" spans="1:16" s="91" customFormat="1" ht="47.25">
      <c r="A13" s="138" t="s">
        <v>25</v>
      </c>
      <c r="B13" s="149" t="s">
        <v>146</v>
      </c>
      <c r="C13" s="94">
        <v>1</v>
      </c>
      <c r="D13" s="141"/>
      <c r="E13" s="139"/>
      <c r="F13" s="140"/>
      <c r="G13" s="147">
        <v>4</v>
      </c>
      <c r="H13" s="141">
        <f>G13*30</f>
        <v>120</v>
      </c>
      <c r="I13" s="150">
        <f>SUM(J13:L13)</f>
        <v>30</v>
      </c>
      <c r="J13" s="143">
        <v>14</v>
      </c>
      <c r="K13" s="143"/>
      <c r="L13" s="144">
        <v>16</v>
      </c>
      <c r="M13" s="148">
        <f>H13-I13</f>
        <v>90</v>
      </c>
      <c r="N13" s="141">
        <v>2</v>
      </c>
      <c r="O13" s="139"/>
      <c r="P13" s="63"/>
    </row>
    <row r="14" spans="1:16" s="91" customFormat="1" ht="15.75">
      <c r="A14" s="138" t="s">
        <v>176</v>
      </c>
      <c r="B14" s="34" t="s">
        <v>147</v>
      </c>
      <c r="C14" s="92">
        <v>1</v>
      </c>
      <c r="D14" s="93"/>
      <c r="E14" s="94"/>
      <c r="F14" s="152">
        <v>1</v>
      </c>
      <c r="G14" s="153">
        <v>4</v>
      </c>
      <c r="H14" s="141">
        <f>G14*30</f>
        <v>120</v>
      </c>
      <c r="I14" s="154">
        <f>SUM(J14:L14)</f>
        <v>30</v>
      </c>
      <c r="J14" s="155">
        <v>16</v>
      </c>
      <c r="K14" s="155"/>
      <c r="L14" s="156">
        <v>14</v>
      </c>
      <c r="M14" s="148">
        <f>H14-I14</f>
        <v>90</v>
      </c>
      <c r="N14" s="157">
        <v>2</v>
      </c>
      <c r="O14" s="158"/>
      <c r="P14" s="64"/>
    </row>
    <row r="15" spans="1:16" s="91" customFormat="1" ht="32.25" thickBot="1">
      <c r="A15" s="138" t="s">
        <v>190</v>
      </c>
      <c r="B15" s="330" t="s">
        <v>191</v>
      </c>
      <c r="C15" s="299"/>
      <c r="D15" s="94">
        <v>1</v>
      </c>
      <c r="E15" s="300"/>
      <c r="F15" s="301"/>
      <c r="G15" s="190">
        <v>3</v>
      </c>
      <c r="H15" s="302">
        <f>G15*30</f>
        <v>90</v>
      </c>
      <c r="I15" s="303">
        <f>SUM(J15:L15)</f>
        <v>22</v>
      </c>
      <c r="J15" s="304">
        <v>14</v>
      </c>
      <c r="K15" s="304"/>
      <c r="L15" s="329">
        <v>8</v>
      </c>
      <c r="M15" s="305">
        <f>H15-I15</f>
        <v>68</v>
      </c>
      <c r="N15" s="350">
        <v>1.5</v>
      </c>
      <c r="O15" s="158"/>
      <c r="P15" s="64"/>
    </row>
    <row r="16" spans="1:16" s="91" customFormat="1" ht="16.5" thickBot="1">
      <c r="A16" s="159"/>
      <c r="B16" s="160" t="s">
        <v>165</v>
      </c>
      <c r="C16" s="161">
        <f>COUNTA(C11:C15)</f>
        <v>3</v>
      </c>
      <c r="D16" s="161">
        <f>COUNTA(D11:D15)</f>
        <v>3</v>
      </c>
      <c r="E16" s="161">
        <f>COUNTA(E11:E15)</f>
        <v>0</v>
      </c>
      <c r="F16" s="161">
        <f>COUNTA(F11:F15)</f>
        <v>1</v>
      </c>
      <c r="G16" s="162">
        <f aca="true" t="shared" si="1" ref="G16:P16">SUM(G11:G15)</f>
        <v>18</v>
      </c>
      <c r="H16" s="163">
        <f t="shared" si="1"/>
        <v>540</v>
      </c>
      <c r="I16" s="164">
        <f t="shared" si="1"/>
        <v>158</v>
      </c>
      <c r="J16" s="164">
        <f t="shared" si="1"/>
        <v>60</v>
      </c>
      <c r="K16" s="164">
        <f t="shared" si="1"/>
        <v>0</v>
      </c>
      <c r="L16" s="165">
        <f t="shared" si="1"/>
        <v>98</v>
      </c>
      <c r="M16" s="162">
        <f t="shared" si="1"/>
        <v>382</v>
      </c>
      <c r="N16" s="163">
        <f t="shared" si="1"/>
        <v>8.5</v>
      </c>
      <c r="O16" s="164">
        <f t="shared" si="1"/>
        <v>2</v>
      </c>
      <c r="P16" s="166">
        <f t="shared" si="1"/>
        <v>0</v>
      </c>
    </row>
    <row r="17" spans="1:16" s="91" customFormat="1" ht="16.5" thickBot="1">
      <c r="A17" s="167" t="s">
        <v>26</v>
      </c>
      <c r="B17" s="168"/>
      <c r="C17" s="169">
        <f>COUNTA(C18:C19)</f>
        <v>0</v>
      </c>
      <c r="D17" s="169">
        <f>COUNTA(D18:D19)</f>
        <v>2</v>
      </c>
      <c r="E17" s="169">
        <f>COUNTA(E18:E19)</f>
        <v>0</v>
      </c>
      <c r="F17" s="170">
        <f>COUNTA(F18:F19)</f>
        <v>0</v>
      </c>
      <c r="G17" s="171">
        <f aca="true" t="shared" si="2" ref="G17:P17">SUM(G18:G19)</f>
        <v>10</v>
      </c>
      <c r="H17" s="172">
        <f t="shared" si="2"/>
        <v>300</v>
      </c>
      <c r="I17" s="169">
        <f t="shared" si="2"/>
        <v>82</v>
      </c>
      <c r="J17" s="169">
        <f t="shared" si="2"/>
        <v>42</v>
      </c>
      <c r="K17" s="169">
        <f t="shared" si="2"/>
        <v>0</v>
      </c>
      <c r="L17" s="170">
        <f t="shared" si="2"/>
        <v>40</v>
      </c>
      <c r="M17" s="171">
        <f t="shared" si="2"/>
        <v>218</v>
      </c>
      <c r="N17" s="173">
        <f t="shared" si="2"/>
        <v>0</v>
      </c>
      <c r="O17" s="174">
        <f t="shared" si="2"/>
        <v>3</v>
      </c>
      <c r="P17" s="175">
        <f t="shared" si="2"/>
        <v>6</v>
      </c>
    </row>
    <row r="18" spans="1:16" s="91" customFormat="1" ht="15.75">
      <c r="A18" s="176" t="s">
        <v>27</v>
      </c>
      <c r="B18" s="453" t="s">
        <v>28</v>
      </c>
      <c r="C18" s="65"/>
      <c r="D18" s="351">
        <v>2</v>
      </c>
      <c r="E18" s="65"/>
      <c r="F18" s="66"/>
      <c r="G18" s="67">
        <v>5</v>
      </c>
      <c r="H18" s="177">
        <f>G18*30</f>
        <v>150</v>
      </c>
      <c r="I18" s="178">
        <f>SUM(J18:L18)</f>
        <v>46</v>
      </c>
      <c r="J18" s="65">
        <v>24</v>
      </c>
      <c r="K18" s="65"/>
      <c r="L18" s="66">
        <v>22</v>
      </c>
      <c r="M18" s="179">
        <f>H18-I18</f>
        <v>104</v>
      </c>
      <c r="N18" s="180"/>
      <c r="O18" s="352">
        <v>3</v>
      </c>
      <c r="P18" s="353"/>
    </row>
    <row r="19" spans="1:16" s="91" customFormat="1" ht="16.5" thickBot="1">
      <c r="A19" s="176" t="s">
        <v>29</v>
      </c>
      <c r="B19" s="454"/>
      <c r="C19" s="65"/>
      <c r="D19" s="351">
        <v>3</v>
      </c>
      <c r="E19" s="65"/>
      <c r="F19" s="66"/>
      <c r="G19" s="67">
        <v>5</v>
      </c>
      <c r="H19" s="177">
        <f>G19*30</f>
        <v>150</v>
      </c>
      <c r="I19" s="178">
        <f>SUM(J19:L19)</f>
        <v>36</v>
      </c>
      <c r="J19" s="65">
        <v>18</v>
      </c>
      <c r="K19" s="65"/>
      <c r="L19" s="66">
        <v>18</v>
      </c>
      <c r="M19" s="179">
        <f>H19-I19</f>
        <v>114</v>
      </c>
      <c r="N19" s="181"/>
      <c r="O19" s="65"/>
      <c r="P19" s="68">
        <v>6</v>
      </c>
    </row>
    <row r="20" spans="1:16" s="91" customFormat="1" ht="16.5" thickBot="1">
      <c r="A20" s="182"/>
      <c r="B20" s="183" t="s">
        <v>33</v>
      </c>
      <c r="C20" s="183">
        <f aca="true" t="shared" si="3" ref="C20:P20">SUM(C16,C17)</f>
        <v>3</v>
      </c>
      <c r="D20" s="183">
        <f t="shared" si="3"/>
        <v>5</v>
      </c>
      <c r="E20" s="183">
        <f t="shared" si="3"/>
        <v>0</v>
      </c>
      <c r="F20" s="184">
        <f t="shared" si="3"/>
        <v>1</v>
      </c>
      <c r="G20" s="185">
        <f t="shared" si="3"/>
        <v>28</v>
      </c>
      <c r="H20" s="186">
        <f t="shared" si="3"/>
        <v>840</v>
      </c>
      <c r="I20" s="187">
        <f t="shared" si="3"/>
        <v>240</v>
      </c>
      <c r="J20" s="187">
        <f t="shared" si="3"/>
        <v>102</v>
      </c>
      <c r="K20" s="187">
        <f t="shared" si="3"/>
        <v>0</v>
      </c>
      <c r="L20" s="188">
        <f t="shared" si="3"/>
        <v>138</v>
      </c>
      <c r="M20" s="185">
        <f t="shared" si="3"/>
        <v>600</v>
      </c>
      <c r="N20" s="186">
        <f t="shared" si="3"/>
        <v>8.5</v>
      </c>
      <c r="O20" s="187">
        <f t="shared" si="3"/>
        <v>5</v>
      </c>
      <c r="P20" s="189">
        <f t="shared" si="3"/>
        <v>6</v>
      </c>
    </row>
    <row r="21" spans="1:16" s="91" customFormat="1" ht="16.5" thickBot="1">
      <c r="A21" s="455" t="s">
        <v>34</v>
      </c>
      <c r="B21" s="456"/>
      <c r="C21" s="456"/>
      <c r="D21" s="456"/>
      <c r="E21" s="456"/>
      <c r="F21" s="456"/>
      <c r="G21" s="456"/>
      <c r="H21" s="456"/>
      <c r="I21" s="456"/>
      <c r="J21" s="456"/>
      <c r="K21" s="456"/>
      <c r="L21" s="456"/>
      <c r="M21" s="456"/>
      <c r="N21" s="456"/>
      <c r="O21" s="456"/>
      <c r="P21" s="457"/>
    </row>
    <row r="22" spans="1:16" s="91" customFormat="1" ht="16.5" thickBot="1">
      <c r="A22" s="492" t="s">
        <v>35</v>
      </c>
      <c r="B22" s="493"/>
      <c r="C22" s="493"/>
      <c r="D22" s="493"/>
      <c r="E22" s="493"/>
      <c r="F22" s="493"/>
      <c r="G22" s="493"/>
      <c r="H22" s="493"/>
      <c r="I22" s="493"/>
      <c r="J22" s="493"/>
      <c r="K22" s="493"/>
      <c r="L22" s="493"/>
      <c r="M22" s="493"/>
      <c r="N22" s="493"/>
      <c r="O22" s="493"/>
      <c r="P22" s="494"/>
    </row>
    <row r="23" spans="1:16" s="91" customFormat="1" ht="31.5">
      <c r="A23" s="138" t="s">
        <v>36</v>
      </c>
      <c r="B23" s="34" t="s">
        <v>148</v>
      </c>
      <c r="C23" s="92">
        <v>1</v>
      </c>
      <c r="D23" s="93"/>
      <c r="E23" s="94"/>
      <c r="F23" s="95"/>
      <c r="G23" s="153">
        <v>4</v>
      </c>
      <c r="H23" s="141">
        <f aca="true" t="shared" si="4" ref="H23:H31">G23*30</f>
        <v>120</v>
      </c>
      <c r="I23" s="154">
        <f aca="true" t="shared" si="5" ref="I23:I28">SUM(J23:L23)</f>
        <v>30</v>
      </c>
      <c r="J23" s="155">
        <v>16</v>
      </c>
      <c r="K23" s="155"/>
      <c r="L23" s="156">
        <v>14</v>
      </c>
      <c r="M23" s="148">
        <f aca="true" t="shared" si="6" ref="M23:M31">H23-I23</f>
        <v>90</v>
      </c>
      <c r="N23" s="157">
        <v>2</v>
      </c>
      <c r="O23" s="158"/>
      <c r="P23" s="64"/>
    </row>
    <row r="24" spans="1:16" s="91" customFormat="1" ht="15.75">
      <c r="A24" s="138" t="s">
        <v>37</v>
      </c>
      <c r="B24" s="34" t="s">
        <v>196</v>
      </c>
      <c r="C24" s="92"/>
      <c r="D24" s="94">
        <v>1</v>
      </c>
      <c r="E24" s="94"/>
      <c r="F24" s="95"/>
      <c r="G24" s="190">
        <v>4</v>
      </c>
      <c r="H24" s="141">
        <f t="shared" si="4"/>
        <v>120</v>
      </c>
      <c r="I24" s="154">
        <f t="shared" si="5"/>
        <v>30</v>
      </c>
      <c r="J24" s="155">
        <v>16</v>
      </c>
      <c r="K24" s="155"/>
      <c r="L24" s="156">
        <v>14</v>
      </c>
      <c r="M24" s="148">
        <f t="shared" si="6"/>
        <v>90</v>
      </c>
      <c r="N24" s="157">
        <v>2</v>
      </c>
      <c r="O24" s="158"/>
      <c r="P24" s="64"/>
    </row>
    <row r="25" spans="1:16" s="91" customFormat="1" ht="15.75">
      <c r="A25" s="138" t="s">
        <v>38</v>
      </c>
      <c r="B25" s="34" t="s">
        <v>149</v>
      </c>
      <c r="C25" s="92"/>
      <c r="D25" s="94">
        <v>1</v>
      </c>
      <c r="E25" s="94"/>
      <c r="F25" s="95"/>
      <c r="G25" s="190">
        <v>4</v>
      </c>
      <c r="H25" s="141">
        <f t="shared" si="4"/>
        <v>120</v>
      </c>
      <c r="I25" s="154">
        <f t="shared" si="5"/>
        <v>30</v>
      </c>
      <c r="J25" s="155">
        <v>16</v>
      </c>
      <c r="K25" s="155"/>
      <c r="L25" s="156">
        <v>14</v>
      </c>
      <c r="M25" s="148">
        <f t="shared" si="6"/>
        <v>90</v>
      </c>
      <c r="N25" s="157">
        <v>2</v>
      </c>
      <c r="O25" s="158"/>
      <c r="P25" s="64"/>
    </row>
    <row r="26" spans="1:16" s="91" customFormat="1" ht="31.5">
      <c r="A26" s="138" t="s">
        <v>39</v>
      </c>
      <c r="B26" s="34" t="s">
        <v>151</v>
      </c>
      <c r="C26" s="92">
        <v>1</v>
      </c>
      <c r="D26" s="93"/>
      <c r="E26" s="94"/>
      <c r="F26" s="95"/>
      <c r="G26" s="190">
        <v>3</v>
      </c>
      <c r="H26" s="141">
        <f>G26*30</f>
        <v>90</v>
      </c>
      <c r="I26" s="154">
        <f t="shared" si="5"/>
        <v>22</v>
      </c>
      <c r="J26" s="155">
        <v>12</v>
      </c>
      <c r="K26" s="155"/>
      <c r="L26" s="156">
        <v>10</v>
      </c>
      <c r="M26" s="148">
        <f>H26-I26</f>
        <v>68</v>
      </c>
      <c r="N26" s="157">
        <v>1.5</v>
      </c>
      <c r="O26" s="158"/>
      <c r="P26" s="64"/>
    </row>
    <row r="27" spans="1:16" s="91" customFormat="1" ht="15.75">
      <c r="A27" s="138" t="s">
        <v>40</v>
      </c>
      <c r="B27" s="306" t="s">
        <v>167</v>
      </c>
      <c r="C27" s="92">
        <v>2</v>
      </c>
      <c r="D27" s="93"/>
      <c r="E27" s="94"/>
      <c r="F27" s="95"/>
      <c r="G27" s="190">
        <v>4</v>
      </c>
      <c r="H27" s="141">
        <f>G27*30</f>
        <v>120</v>
      </c>
      <c r="I27" s="154">
        <f t="shared" si="5"/>
        <v>46</v>
      </c>
      <c r="J27" s="155">
        <v>24</v>
      </c>
      <c r="K27" s="155"/>
      <c r="L27" s="156">
        <v>22</v>
      </c>
      <c r="M27" s="148">
        <f>H27-I27</f>
        <v>74</v>
      </c>
      <c r="N27" s="157"/>
      <c r="O27" s="158">
        <v>3</v>
      </c>
      <c r="P27" s="64"/>
    </row>
    <row r="28" spans="1:16" s="91" customFormat="1" ht="16.5" thickBot="1">
      <c r="A28" s="354" t="s">
        <v>41</v>
      </c>
      <c r="B28" s="151" t="s">
        <v>150</v>
      </c>
      <c r="C28" s="191">
        <v>3</v>
      </c>
      <c r="D28" s="192">
        <v>2</v>
      </c>
      <c r="E28" s="192"/>
      <c r="F28" s="193"/>
      <c r="G28" s="194">
        <v>4</v>
      </c>
      <c r="H28" s="195">
        <f>G28*30</f>
        <v>120</v>
      </c>
      <c r="I28" s="196">
        <f t="shared" si="5"/>
        <v>48</v>
      </c>
      <c r="J28" s="197">
        <v>24</v>
      </c>
      <c r="K28" s="197"/>
      <c r="L28" s="198">
        <v>24</v>
      </c>
      <c r="M28" s="199">
        <f>H28-I28</f>
        <v>72</v>
      </c>
      <c r="N28" s="200"/>
      <c r="O28" s="201">
        <v>2</v>
      </c>
      <c r="P28" s="69">
        <v>3</v>
      </c>
    </row>
    <row r="29" spans="1:16" s="91" customFormat="1" ht="15.75">
      <c r="A29" s="202" t="s">
        <v>42</v>
      </c>
      <c r="B29" s="307" t="s">
        <v>107</v>
      </c>
      <c r="C29" s="203"/>
      <c r="D29" s="204">
        <v>2</v>
      </c>
      <c r="E29" s="205"/>
      <c r="F29" s="206"/>
      <c r="G29" s="207">
        <v>6</v>
      </c>
      <c r="H29" s="208">
        <f t="shared" si="4"/>
        <v>180</v>
      </c>
      <c r="I29" s="209"/>
      <c r="J29" s="209"/>
      <c r="K29" s="209"/>
      <c r="L29" s="210"/>
      <c r="M29" s="145">
        <f t="shared" si="6"/>
        <v>180</v>
      </c>
      <c r="N29" s="211"/>
      <c r="O29" s="209"/>
      <c r="P29" s="70"/>
    </row>
    <row r="30" spans="1:16" s="91" customFormat="1" ht="15.75">
      <c r="A30" s="212" t="s">
        <v>43</v>
      </c>
      <c r="B30" s="213" t="s">
        <v>108</v>
      </c>
      <c r="C30" s="214"/>
      <c r="D30" s="215">
        <v>3</v>
      </c>
      <c r="E30" s="216"/>
      <c r="F30" s="217"/>
      <c r="G30" s="153">
        <v>9</v>
      </c>
      <c r="H30" s="208">
        <f t="shared" si="4"/>
        <v>270</v>
      </c>
      <c r="I30" s="218"/>
      <c r="J30" s="218"/>
      <c r="K30" s="218"/>
      <c r="L30" s="219"/>
      <c r="M30" s="145">
        <f t="shared" si="6"/>
        <v>270</v>
      </c>
      <c r="N30" s="220"/>
      <c r="O30" s="218"/>
      <c r="P30" s="71"/>
    </row>
    <row r="31" spans="1:16" s="91" customFormat="1" ht="16.5" thickBot="1">
      <c r="A31" s="212"/>
      <c r="B31" s="221" t="s">
        <v>119</v>
      </c>
      <c r="C31" s="222">
        <v>3</v>
      </c>
      <c r="D31" s="222"/>
      <c r="E31" s="223"/>
      <c r="F31" s="224"/>
      <c r="G31" s="225">
        <v>9</v>
      </c>
      <c r="H31" s="226">
        <f t="shared" si="4"/>
        <v>270</v>
      </c>
      <c r="I31" s="227"/>
      <c r="J31" s="227"/>
      <c r="K31" s="227"/>
      <c r="L31" s="228"/>
      <c r="M31" s="229">
        <f t="shared" si="6"/>
        <v>270</v>
      </c>
      <c r="N31" s="230"/>
      <c r="O31" s="227"/>
      <c r="P31" s="85"/>
    </row>
    <row r="32" spans="1:16" s="91" customFormat="1" ht="16.5" thickBot="1">
      <c r="A32" s="231"/>
      <c r="B32" s="160" t="s">
        <v>152</v>
      </c>
      <c r="C32" s="163">
        <v>5</v>
      </c>
      <c r="D32" s="163">
        <v>5</v>
      </c>
      <c r="E32" s="163">
        <f aca="true" t="shared" si="7" ref="E32:P32">SUM(E23:E31)</f>
        <v>0</v>
      </c>
      <c r="F32" s="232">
        <f t="shared" si="7"/>
        <v>0</v>
      </c>
      <c r="G32" s="162">
        <f t="shared" si="7"/>
        <v>47</v>
      </c>
      <c r="H32" s="233">
        <f t="shared" si="7"/>
        <v>1410</v>
      </c>
      <c r="I32" s="163">
        <f t="shared" si="7"/>
        <v>206</v>
      </c>
      <c r="J32" s="163">
        <f t="shared" si="7"/>
        <v>108</v>
      </c>
      <c r="K32" s="163">
        <f t="shared" si="7"/>
        <v>0</v>
      </c>
      <c r="L32" s="232">
        <f t="shared" si="7"/>
        <v>98</v>
      </c>
      <c r="M32" s="162">
        <f t="shared" si="7"/>
        <v>1204</v>
      </c>
      <c r="N32" s="233">
        <f t="shared" si="7"/>
        <v>7.5</v>
      </c>
      <c r="O32" s="163">
        <f t="shared" si="7"/>
        <v>5</v>
      </c>
      <c r="P32" s="232">
        <f t="shared" si="7"/>
        <v>3</v>
      </c>
    </row>
    <row r="33" spans="1:16" s="91" customFormat="1" ht="16.5" thickBot="1">
      <c r="A33" s="167" t="s">
        <v>44</v>
      </c>
      <c r="B33" s="168"/>
      <c r="C33" s="169">
        <f>COUNTA(C34:C36)</f>
        <v>0</v>
      </c>
      <c r="D33" s="169">
        <f>COUNTA(D34:D36)</f>
        <v>3</v>
      </c>
      <c r="E33" s="169">
        <f>COUNTA(E34:E36)</f>
        <v>0</v>
      </c>
      <c r="F33" s="169">
        <f>COUNTA(F34:F36)</f>
        <v>0</v>
      </c>
      <c r="G33" s="171">
        <f aca="true" t="shared" si="8" ref="G33:L33">SUM(G34:G36)</f>
        <v>15</v>
      </c>
      <c r="H33" s="172">
        <f t="shared" si="8"/>
        <v>450</v>
      </c>
      <c r="I33" s="169">
        <f t="shared" si="8"/>
        <v>134</v>
      </c>
      <c r="J33" s="169">
        <f t="shared" si="8"/>
        <v>70</v>
      </c>
      <c r="K33" s="169">
        <f t="shared" si="8"/>
        <v>0</v>
      </c>
      <c r="L33" s="170">
        <f t="shared" si="8"/>
        <v>64</v>
      </c>
      <c r="M33" s="171">
        <f>H33-I33</f>
        <v>316</v>
      </c>
      <c r="N33" s="174">
        <f>SUM(N34:N36)</f>
        <v>0</v>
      </c>
      <c r="O33" s="174">
        <f>SUM(O34:O36)</f>
        <v>6</v>
      </c>
      <c r="P33" s="175">
        <f>SUM(P34:P36)</f>
        <v>7</v>
      </c>
    </row>
    <row r="34" spans="1:16" s="91" customFormat="1" ht="15.75">
      <c r="A34" s="176" t="s">
        <v>45</v>
      </c>
      <c r="B34" s="499" t="s">
        <v>112</v>
      </c>
      <c r="C34" s="65"/>
      <c r="D34" s="65">
        <v>2</v>
      </c>
      <c r="E34" s="65"/>
      <c r="F34" s="66"/>
      <c r="G34" s="67">
        <v>5</v>
      </c>
      <c r="H34" s="177">
        <f>G34*30</f>
        <v>150</v>
      </c>
      <c r="I34" s="178">
        <f>SUM(J34:L34)</f>
        <v>46</v>
      </c>
      <c r="J34" s="65">
        <v>24</v>
      </c>
      <c r="K34" s="65"/>
      <c r="L34" s="66">
        <v>22</v>
      </c>
      <c r="M34" s="179">
        <f>H34-I34</f>
        <v>104</v>
      </c>
      <c r="N34" s="180"/>
      <c r="O34" s="352">
        <v>3</v>
      </c>
      <c r="P34" s="353"/>
    </row>
    <row r="35" spans="1:16" s="91" customFormat="1" ht="15.75">
      <c r="A35" s="176" t="s">
        <v>46</v>
      </c>
      <c r="B35" s="500"/>
      <c r="C35" s="65"/>
      <c r="D35" s="65">
        <v>2</v>
      </c>
      <c r="E35" s="65"/>
      <c r="F35" s="66"/>
      <c r="G35" s="67">
        <v>5</v>
      </c>
      <c r="H35" s="177">
        <f>G35*30</f>
        <v>150</v>
      </c>
      <c r="I35" s="178">
        <f>SUM(J35:L35)</f>
        <v>46</v>
      </c>
      <c r="J35" s="65">
        <v>24</v>
      </c>
      <c r="K35" s="65"/>
      <c r="L35" s="66">
        <v>22</v>
      </c>
      <c r="M35" s="179">
        <f>H35-I35</f>
        <v>104</v>
      </c>
      <c r="N35" s="181"/>
      <c r="O35" s="65">
        <v>3</v>
      </c>
      <c r="P35" s="68"/>
    </row>
    <row r="36" spans="1:16" s="91" customFormat="1" ht="16.5" thickBot="1">
      <c r="A36" s="176" t="s">
        <v>47</v>
      </c>
      <c r="B36" s="500"/>
      <c r="C36" s="65"/>
      <c r="D36" s="351">
        <v>3</v>
      </c>
      <c r="E36" s="65"/>
      <c r="F36" s="66"/>
      <c r="G36" s="67">
        <v>5</v>
      </c>
      <c r="H36" s="177">
        <f>G36*30</f>
        <v>150</v>
      </c>
      <c r="I36" s="178">
        <f>SUM(J36:L36)</f>
        <v>42</v>
      </c>
      <c r="J36" s="65">
        <v>22</v>
      </c>
      <c r="K36" s="65"/>
      <c r="L36" s="66">
        <v>20</v>
      </c>
      <c r="M36" s="179">
        <f>H36-I36</f>
        <v>108</v>
      </c>
      <c r="N36" s="181"/>
      <c r="O36" s="65"/>
      <c r="P36" s="355">
        <v>7</v>
      </c>
    </row>
    <row r="37" spans="1:16" s="91" customFormat="1" ht="16.5" thickBot="1">
      <c r="A37" s="234"/>
      <c r="B37" s="183" t="s">
        <v>48</v>
      </c>
      <c r="C37" s="183">
        <f aca="true" t="shared" si="9" ref="C37:P37">SUM(C32,C33)</f>
        <v>5</v>
      </c>
      <c r="D37" s="183">
        <f t="shared" si="9"/>
        <v>8</v>
      </c>
      <c r="E37" s="183">
        <f t="shared" si="9"/>
        <v>0</v>
      </c>
      <c r="F37" s="184">
        <f t="shared" si="9"/>
        <v>0</v>
      </c>
      <c r="G37" s="185">
        <f t="shared" si="9"/>
        <v>62</v>
      </c>
      <c r="H37" s="186">
        <f t="shared" si="9"/>
        <v>1860</v>
      </c>
      <c r="I37" s="235">
        <f t="shared" si="9"/>
        <v>340</v>
      </c>
      <c r="J37" s="235">
        <f t="shared" si="9"/>
        <v>178</v>
      </c>
      <c r="K37" s="235">
        <f t="shared" si="9"/>
        <v>0</v>
      </c>
      <c r="L37" s="188">
        <f t="shared" si="9"/>
        <v>162</v>
      </c>
      <c r="M37" s="185">
        <f t="shared" si="9"/>
        <v>1520</v>
      </c>
      <c r="N37" s="186">
        <f t="shared" si="9"/>
        <v>7.5</v>
      </c>
      <c r="O37" s="235">
        <f t="shared" si="9"/>
        <v>11</v>
      </c>
      <c r="P37" s="188">
        <f t="shared" si="9"/>
        <v>10</v>
      </c>
    </row>
    <row r="38" spans="1:16" s="91" customFormat="1" ht="33.75" customHeight="1" thickBot="1">
      <c r="A38" s="490" t="s">
        <v>56</v>
      </c>
      <c r="B38" s="491"/>
      <c r="C38" s="161"/>
      <c r="D38" s="161"/>
      <c r="E38" s="161"/>
      <c r="F38" s="161"/>
      <c r="G38" s="162"/>
      <c r="H38" s="236">
        <f>G20/G41</f>
        <v>0.3111111111111111</v>
      </c>
      <c r="I38" s="164"/>
      <c r="J38" s="164"/>
      <c r="K38" s="164"/>
      <c r="L38" s="165"/>
      <c r="M38" s="162"/>
      <c r="N38" s="163"/>
      <c r="O38" s="237"/>
      <c r="P38" s="166"/>
    </row>
    <row r="39" spans="1:16" s="91" customFormat="1" ht="33.75" customHeight="1" thickBot="1">
      <c r="A39" s="503" t="s">
        <v>55</v>
      </c>
      <c r="B39" s="504"/>
      <c r="C39" s="169"/>
      <c r="D39" s="169"/>
      <c r="E39" s="169"/>
      <c r="F39" s="169"/>
      <c r="G39" s="171"/>
      <c r="H39" s="238">
        <f>(G33+G17)/G41</f>
        <v>0.2777777777777778</v>
      </c>
      <c r="I39" s="169"/>
      <c r="J39" s="169"/>
      <c r="K39" s="169"/>
      <c r="L39" s="170"/>
      <c r="M39" s="171"/>
      <c r="N39" s="169"/>
      <c r="O39" s="169"/>
      <c r="P39" s="239"/>
    </row>
    <row r="40" spans="1:16" ht="16.5" thickBot="1">
      <c r="A40" s="108"/>
      <c r="B40" s="1"/>
      <c r="C40" s="495" t="s">
        <v>49</v>
      </c>
      <c r="D40" s="496"/>
      <c r="E40" s="496"/>
      <c r="F40" s="496"/>
      <c r="G40" s="496"/>
      <c r="H40" s="496"/>
      <c r="I40" s="496"/>
      <c r="J40" s="496"/>
      <c r="K40" s="496"/>
      <c r="L40" s="496"/>
      <c r="M40" s="496"/>
      <c r="N40" s="496"/>
      <c r="O40" s="496"/>
      <c r="P40" s="496"/>
    </row>
    <row r="41" spans="1:16" ht="16.5" thickBot="1">
      <c r="A41" s="240"/>
      <c r="B41" s="2"/>
      <c r="C41" s="186">
        <f aca="true" t="shared" si="10" ref="C41:P41">SUM(C37,C20)</f>
        <v>8</v>
      </c>
      <c r="D41" s="187">
        <f t="shared" si="10"/>
        <v>13</v>
      </c>
      <c r="E41" s="187">
        <f t="shared" si="10"/>
        <v>0</v>
      </c>
      <c r="F41" s="241">
        <f t="shared" si="10"/>
        <v>1</v>
      </c>
      <c r="G41" s="185">
        <f t="shared" si="10"/>
        <v>90</v>
      </c>
      <c r="H41" s="235">
        <f t="shared" si="10"/>
        <v>2700</v>
      </c>
      <c r="I41" s="187">
        <f t="shared" si="10"/>
        <v>580</v>
      </c>
      <c r="J41" s="187">
        <f t="shared" si="10"/>
        <v>280</v>
      </c>
      <c r="K41" s="187">
        <f t="shared" si="10"/>
        <v>0</v>
      </c>
      <c r="L41" s="241">
        <f t="shared" si="10"/>
        <v>300</v>
      </c>
      <c r="M41" s="185">
        <f t="shared" si="10"/>
        <v>2120</v>
      </c>
      <c r="N41" s="235">
        <f t="shared" si="10"/>
        <v>16</v>
      </c>
      <c r="O41" s="187">
        <f t="shared" si="10"/>
        <v>16</v>
      </c>
      <c r="P41" s="187">
        <f t="shared" si="10"/>
        <v>16</v>
      </c>
    </row>
    <row r="42" spans="1:16" ht="15">
      <c r="A42" s="242"/>
      <c r="B42" s="108"/>
      <c r="C42" s="497" t="s">
        <v>50</v>
      </c>
      <c r="D42" s="498"/>
      <c r="E42" s="498"/>
      <c r="F42" s="498"/>
      <c r="G42" s="498"/>
      <c r="H42" s="498"/>
      <c r="I42" s="498"/>
      <c r="J42" s="498"/>
      <c r="K42" s="498"/>
      <c r="L42" s="498"/>
      <c r="M42" s="498"/>
      <c r="N42" s="3">
        <v>16</v>
      </c>
      <c r="O42" s="243">
        <v>16</v>
      </c>
      <c r="P42" s="3">
        <v>16</v>
      </c>
    </row>
    <row r="43" spans="1:16" ht="15">
      <c r="A43" s="242"/>
      <c r="B43" s="108"/>
      <c r="C43" s="446" t="s">
        <v>51</v>
      </c>
      <c r="D43" s="447"/>
      <c r="E43" s="447"/>
      <c r="F43" s="447"/>
      <c r="G43" s="447"/>
      <c r="H43" s="447"/>
      <c r="I43" s="447"/>
      <c r="J43" s="447"/>
      <c r="K43" s="447"/>
      <c r="L43" s="447"/>
      <c r="M43" s="447"/>
      <c r="N43" s="244">
        <v>5</v>
      </c>
      <c r="O43" s="245">
        <v>1</v>
      </c>
      <c r="P43" s="244">
        <v>2</v>
      </c>
    </row>
    <row r="44" spans="1:16" ht="15">
      <c r="A44" s="1"/>
      <c r="B44" s="108"/>
      <c r="C44" s="446" t="s">
        <v>52</v>
      </c>
      <c r="D44" s="447"/>
      <c r="E44" s="447"/>
      <c r="F44" s="447"/>
      <c r="G44" s="447"/>
      <c r="H44" s="447"/>
      <c r="I44" s="447"/>
      <c r="J44" s="447"/>
      <c r="K44" s="447"/>
      <c r="L44" s="447"/>
      <c r="M44" s="447"/>
      <c r="N44" s="246">
        <v>4</v>
      </c>
      <c r="O44" s="246">
        <v>6</v>
      </c>
      <c r="P44" s="247">
        <v>3</v>
      </c>
    </row>
    <row r="45" spans="1:16" ht="15">
      <c r="A45" s="1"/>
      <c r="B45" s="108"/>
      <c r="C45" s="446" t="s">
        <v>153</v>
      </c>
      <c r="D45" s="447"/>
      <c r="E45" s="447"/>
      <c r="F45" s="447"/>
      <c r="G45" s="447"/>
      <c r="H45" s="447"/>
      <c r="I45" s="447"/>
      <c r="J45" s="447"/>
      <c r="K45" s="447"/>
      <c r="L45" s="447"/>
      <c r="M45" s="447"/>
      <c r="N45" s="4"/>
      <c r="O45" s="248"/>
      <c r="P45" s="4"/>
    </row>
    <row r="46" spans="1:16" ht="15.75" thickBot="1">
      <c r="A46" s="1"/>
      <c r="B46" s="108"/>
      <c r="C46" s="501" t="s">
        <v>53</v>
      </c>
      <c r="D46" s="502"/>
      <c r="E46" s="502"/>
      <c r="F46" s="502"/>
      <c r="G46" s="502"/>
      <c r="H46" s="502"/>
      <c r="I46" s="502"/>
      <c r="J46" s="502"/>
      <c r="K46" s="502"/>
      <c r="L46" s="502"/>
      <c r="M46" s="502"/>
      <c r="N46" s="5"/>
      <c r="O46" s="249">
        <v>1</v>
      </c>
      <c r="P46" s="5"/>
    </row>
    <row r="47" spans="1:12" ht="15.75">
      <c r="A47" s="86"/>
      <c r="B47" s="87"/>
      <c r="C47" s="88"/>
      <c r="D47" s="87"/>
      <c r="E47" s="88"/>
      <c r="F47" s="86"/>
      <c r="G47" s="86"/>
      <c r="H47" s="86"/>
      <c r="I47" s="86"/>
      <c r="J47" s="86"/>
      <c r="K47" s="86"/>
      <c r="L47" s="86"/>
    </row>
    <row r="48" spans="1:25" ht="15.75">
      <c r="A48" s="337"/>
      <c r="B48" s="357" t="s">
        <v>54</v>
      </c>
      <c r="C48" s="334"/>
      <c r="D48" s="336"/>
      <c r="E48" s="335"/>
      <c r="F48" s="335"/>
      <c r="G48" s="335"/>
      <c r="H48" s="337"/>
      <c r="I48" s="337"/>
      <c r="J48" s="344" t="s">
        <v>54</v>
      </c>
      <c r="K48" s="348"/>
      <c r="L48" s="340"/>
      <c r="M48" s="343"/>
      <c r="N48" s="286"/>
      <c r="O48" s="286"/>
      <c r="P48" s="349"/>
      <c r="Q48" s="124"/>
      <c r="R48" s="37"/>
      <c r="S48" s="37"/>
      <c r="T48" s="37"/>
      <c r="U48" s="37"/>
      <c r="V48" s="37"/>
      <c r="W48" s="37"/>
      <c r="X48" s="37"/>
      <c r="Y48" s="37"/>
    </row>
    <row r="49" spans="1:25" ht="15.75">
      <c r="A49" s="337"/>
      <c r="B49" s="357" t="s">
        <v>200</v>
      </c>
      <c r="C49" s="333"/>
      <c r="D49" s="333"/>
      <c r="E49" s="333"/>
      <c r="F49" s="335"/>
      <c r="G49" s="337"/>
      <c r="H49" s="337"/>
      <c r="I49" s="338"/>
      <c r="J49" s="343" t="s">
        <v>180</v>
      </c>
      <c r="K49" s="348"/>
      <c r="L49" s="340"/>
      <c r="M49" s="343"/>
      <c r="N49" s="343"/>
      <c r="O49" s="343"/>
      <c r="P49" s="343"/>
      <c r="Q49" s="124"/>
      <c r="R49" s="37"/>
      <c r="S49" s="37"/>
      <c r="T49" s="37"/>
      <c r="U49" s="37"/>
      <c r="V49" s="37"/>
      <c r="W49" s="37"/>
      <c r="X49" s="37"/>
      <c r="Y49" s="37"/>
    </row>
    <row r="50" spans="1:25" ht="15.75">
      <c r="A50" s="337"/>
      <c r="B50" s="91" t="s">
        <v>201</v>
      </c>
      <c r="C50" s="345" t="s">
        <v>54</v>
      </c>
      <c r="D50" s="356"/>
      <c r="E50" s="356"/>
      <c r="F50" s="356"/>
      <c r="G50" s="341"/>
      <c r="H50" s="337"/>
      <c r="I50" s="337"/>
      <c r="J50" s="344" t="s">
        <v>181</v>
      </c>
      <c r="K50" s="348"/>
      <c r="L50" s="340"/>
      <c r="M50" s="343"/>
      <c r="N50" s="286"/>
      <c r="O50" s="286"/>
      <c r="P50" s="349"/>
      <c r="Q50" s="124"/>
      <c r="R50" s="37"/>
      <c r="S50" s="37"/>
      <c r="T50" s="37"/>
      <c r="U50" s="37"/>
      <c r="V50" s="37"/>
      <c r="W50" s="37"/>
      <c r="X50" s="37"/>
      <c r="Y50" s="37"/>
    </row>
    <row r="51" spans="1:25" ht="15.75">
      <c r="A51" s="337"/>
      <c r="B51" s="91" t="s">
        <v>202</v>
      </c>
      <c r="C51" s="344" t="s">
        <v>109</v>
      </c>
      <c r="D51" s="340"/>
      <c r="E51" s="342"/>
      <c r="F51" s="348"/>
      <c r="G51" s="348"/>
      <c r="H51" s="348"/>
      <c r="I51" s="348"/>
      <c r="J51" s="344" t="s">
        <v>182</v>
      </c>
      <c r="K51" s="348"/>
      <c r="L51" s="340"/>
      <c r="M51" s="348"/>
      <c r="N51" s="286"/>
      <c r="O51" s="286"/>
      <c r="P51" s="349"/>
      <c r="Q51" s="124"/>
      <c r="R51" s="37"/>
      <c r="S51" s="37"/>
      <c r="T51" s="37"/>
      <c r="U51" s="37"/>
      <c r="V51" s="37"/>
      <c r="W51" s="37"/>
      <c r="X51" s="37"/>
      <c r="Y51" s="37"/>
    </row>
    <row r="52" spans="1:25" ht="15.75">
      <c r="A52" s="337"/>
      <c r="B52" s="91" t="s">
        <v>203</v>
      </c>
      <c r="C52" s="343" t="s">
        <v>154</v>
      </c>
      <c r="D52" s="340"/>
      <c r="E52" s="348"/>
      <c r="F52" s="348"/>
      <c r="G52" s="348"/>
      <c r="H52" s="348"/>
      <c r="I52" s="348"/>
      <c r="J52" s="343" t="s">
        <v>183</v>
      </c>
      <c r="K52" s="348"/>
      <c r="L52" s="340"/>
      <c r="M52" s="343"/>
      <c r="N52" s="286"/>
      <c r="O52" s="286"/>
      <c r="P52" s="349"/>
      <c r="Q52" s="124"/>
      <c r="R52" s="37"/>
      <c r="S52" s="37"/>
      <c r="T52" s="37"/>
      <c r="U52" s="37"/>
      <c r="V52" s="37"/>
      <c r="W52" s="37"/>
      <c r="X52" s="37"/>
      <c r="Y52" s="37"/>
    </row>
    <row r="53" spans="1:25" ht="15.75">
      <c r="A53" s="337"/>
      <c r="B53" s="91"/>
      <c r="C53" s="489" t="s">
        <v>166</v>
      </c>
      <c r="D53" s="489"/>
      <c r="E53" s="489"/>
      <c r="F53" s="489"/>
      <c r="G53" s="489"/>
      <c r="H53" s="489"/>
      <c r="I53" s="489"/>
      <c r="J53" s="348"/>
      <c r="K53" s="348"/>
      <c r="L53" s="340"/>
      <c r="M53" s="348"/>
      <c r="N53" s="286"/>
      <c r="O53" s="286"/>
      <c r="P53" s="349"/>
      <c r="Q53" s="124"/>
      <c r="R53" s="37"/>
      <c r="S53" s="37"/>
      <c r="T53" s="37"/>
      <c r="U53" s="37"/>
      <c r="V53" s="37"/>
      <c r="W53" s="37"/>
      <c r="X53" s="37"/>
      <c r="Y53" s="37"/>
    </row>
    <row r="54" spans="1:25" ht="15.75">
      <c r="A54" s="337"/>
      <c r="B54" s="357" t="s">
        <v>54</v>
      </c>
      <c r="C54" s="348" t="s">
        <v>195</v>
      </c>
      <c r="D54" s="340"/>
      <c r="E54" s="348"/>
      <c r="F54" s="348"/>
      <c r="G54" s="348"/>
      <c r="H54" s="348"/>
      <c r="I54" s="348"/>
      <c r="J54" s="345" t="s">
        <v>54</v>
      </c>
      <c r="K54" s="341"/>
      <c r="L54" s="345"/>
      <c r="M54" s="345"/>
      <c r="N54" s="345"/>
      <c r="O54" s="286"/>
      <c r="P54" s="349"/>
      <c r="Q54" s="124"/>
      <c r="R54" s="37"/>
      <c r="S54" s="37"/>
      <c r="T54" s="37"/>
      <c r="U54" s="37"/>
      <c r="V54" s="37"/>
      <c r="W54" s="37"/>
      <c r="X54" s="37"/>
      <c r="Y54" s="37"/>
    </row>
    <row r="55" spans="1:25" ht="15.75" customHeight="1">
      <c r="A55" s="337"/>
      <c r="B55" s="358" t="s">
        <v>204</v>
      </c>
      <c r="C55" s="337" t="s">
        <v>184</v>
      </c>
      <c r="D55" s="337"/>
      <c r="E55" s="356"/>
      <c r="F55" s="337"/>
      <c r="G55" s="345"/>
      <c r="H55" s="337"/>
      <c r="I55" s="337"/>
      <c r="J55" s="345" t="s">
        <v>197</v>
      </c>
      <c r="K55" s="345"/>
      <c r="L55" s="345"/>
      <c r="M55" s="345"/>
      <c r="N55" s="345"/>
      <c r="O55" s="286"/>
      <c r="P55" s="349"/>
      <c r="Q55" s="124"/>
      <c r="R55" s="37"/>
      <c r="S55" s="37"/>
      <c r="T55" s="37"/>
      <c r="U55" s="37"/>
      <c r="V55" s="37"/>
      <c r="W55" s="37"/>
      <c r="X55" s="37"/>
      <c r="Y55" s="37"/>
    </row>
    <row r="56" spans="1:25" ht="15.75">
      <c r="A56" s="337"/>
      <c r="B56" s="359" t="s">
        <v>205</v>
      </c>
      <c r="C56" s="333"/>
      <c r="D56" s="335"/>
      <c r="E56" s="335"/>
      <c r="F56" s="335"/>
      <c r="G56" s="341"/>
      <c r="H56" s="337"/>
      <c r="I56" s="337"/>
      <c r="J56" s="337" t="s">
        <v>198</v>
      </c>
      <c r="K56" s="345"/>
      <c r="L56" s="345"/>
      <c r="M56" s="345"/>
      <c r="N56" s="345"/>
      <c r="O56" s="286"/>
      <c r="P56" s="349"/>
      <c r="Q56" s="124"/>
      <c r="R56" s="37"/>
      <c r="S56" s="37"/>
      <c r="T56" s="37"/>
      <c r="U56" s="37"/>
      <c r="V56" s="37"/>
      <c r="W56" s="37"/>
      <c r="X56" s="37"/>
      <c r="Y56" s="37"/>
    </row>
    <row r="57" spans="1:25" ht="15.75">
      <c r="A57" s="337"/>
      <c r="B57" s="91" t="s">
        <v>206</v>
      </c>
      <c r="C57" s="333"/>
      <c r="D57" s="335"/>
      <c r="E57" s="335"/>
      <c r="F57" s="335"/>
      <c r="G57" s="341"/>
      <c r="H57" s="337"/>
      <c r="I57" s="337"/>
      <c r="J57" s="337" t="s">
        <v>183</v>
      </c>
      <c r="K57" s="341"/>
      <c r="L57" s="337"/>
      <c r="M57" s="337"/>
      <c r="N57" s="337"/>
      <c r="O57" s="286"/>
      <c r="P57" s="349"/>
      <c r="Q57" s="124"/>
      <c r="R57" s="37"/>
      <c r="S57" s="37"/>
      <c r="T57" s="37"/>
      <c r="U57" s="37"/>
      <c r="V57" s="37"/>
      <c r="W57" s="37"/>
      <c r="X57" s="37"/>
      <c r="Y57" s="37"/>
    </row>
    <row r="58" spans="1:25" ht="15.75">
      <c r="A58" s="337"/>
      <c r="B58" s="91" t="s">
        <v>207</v>
      </c>
      <c r="C58" s="339"/>
      <c r="D58" s="332"/>
      <c r="E58" s="332"/>
      <c r="F58" s="335"/>
      <c r="G58" s="342"/>
      <c r="H58" s="337"/>
      <c r="I58" s="337"/>
      <c r="K58" s="341"/>
      <c r="L58" s="346"/>
      <c r="M58" s="346"/>
      <c r="N58" s="346"/>
      <c r="O58" s="347"/>
      <c r="P58" s="347"/>
      <c r="Q58" s="124"/>
      <c r="R58" s="37"/>
      <c r="S58" s="37"/>
      <c r="T58" s="37"/>
      <c r="U58" s="37"/>
      <c r="V58" s="37"/>
      <c r="W58" s="37"/>
      <c r="X58" s="37"/>
      <c r="Y58" s="37"/>
    </row>
    <row r="59" spans="1:25" ht="15">
      <c r="A59" s="338"/>
      <c r="B59" s="333"/>
      <c r="C59" s="338"/>
      <c r="D59" s="338"/>
      <c r="E59" s="338"/>
      <c r="F59" s="338"/>
      <c r="G59" s="338"/>
      <c r="H59" s="338"/>
      <c r="I59" s="338"/>
      <c r="Q59" s="124"/>
      <c r="R59" s="37"/>
      <c r="S59" s="37"/>
      <c r="T59" s="37"/>
      <c r="U59" s="37"/>
      <c r="V59" s="37"/>
      <c r="W59" s="37"/>
      <c r="X59" s="37"/>
      <c r="Y59" s="37"/>
    </row>
  </sheetData>
  <sheetProtection/>
  <mergeCells count="36">
    <mergeCell ref="C53:I53"/>
    <mergeCell ref="A38:B38"/>
    <mergeCell ref="A22:P22"/>
    <mergeCell ref="C40:P40"/>
    <mergeCell ref="C42:M42"/>
    <mergeCell ref="C43:M43"/>
    <mergeCell ref="C44:M44"/>
    <mergeCell ref="B34:B36"/>
    <mergeCell ref="C46:M46"/>
    <mergeCell ref="A39:B39"/>
    <mergeCell ref="H2:M2"/>
    <mergeCell ref="N2:P2"/>
    <mergeCell ref="N3:O3"/>
    <mergeCell ref="A10:P10"/>
    <mergeCell ref="F4:F7"/>
    <mergeCell ref="I4:I7"/>
    <mergeCell ref="J4:L4"/>
    <mergeCell ref="C3:C7"/>
    <mergeCell ref="D3:D7"/>
    <mergeCell ref="E3:F3"/>
    <mergeCell ref="B18:B19"/>
    <mergeCell ref="A21:P21"/>
    <mergeCell ref="A2:A7"/>
    <mergeCell ref="B2:B7"/>
    <mergeCell ref="C2:F2"/>
    <mergeCell ref="G2:G7"/>
    <mergeCell ref="J5:J7"/>
    <mergeCell ref="K5:K7"/>
    <mergeCell ref="L5:L7"/>
    <mergeCell ref="N6:P6"/>
    <mergeCell ref="N4:P4"/>
    <mergeCell ref="H3:H7"/>
    <mergeCell ref="I3:L3"/>
    <mergeCell ref="C45:M45"/>
    <mergeCell ref="M3:M7"/>
    <mergeCell ref="E4:E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6" r:id="rId1"/>
  <rowBreaks count="1" manualBreakCount="1">
    <brk id="32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7"/>
  <sheetViews>
    <sheetView view="pageBreakPreview" zoomScale="80" zoomScaleSheetLayoutView="80" zoomScalePageLayoutView="0" workbookViewId="0" topLeftCell="A1">
      <selection activeCell="S9" sqref="S9"/>
    </sheetView>
  </sheetViews>
  <sheetFormatPr defaultColWidth="8.8515625" defaultRowHeight="15"/>
  <cols>
    <col min="1" max="1" width="8.8515625" style="48" customWidth="1"/>
    <col min="2" max="2" width="26.57421875" style="48" customWidth="1"/>
    <col min="3" max="3" width="6.140625" style="48" customWidth="1"/>
    <col min="4" max="4" width="5.421875" style="48" customWidth="1"/>
    <col min="5" max="5" width="5.00390625" style="48" customWidth="1"/>
    <col min="6" max="7" width="4.140625" style="48" customWidth="1"/>
    <col min="8" max="8" width="5.28125" style="48" customWidth="1"/>
    <col min="9" max="9" width="5.00390625" style="48" customWidth="1"/>
    <col min="10" max="10" width="5.421875" style="48" customWidth="1"/>
    <col min="11" max="11" width="23.28125" style="48" customWidth="1"/>
    <col min="12" max="12" width="8.8515625" style="48" customWidth="1"/>
    <col min="13" max="13" width="17.7109375" style="62" customWidth="1"/>
    <col min="14" max="14" width="25.00390625" style="297" customWidth="1"/>
    <col min="15" max="15" width="24.140625" style="31" customWidth="1"/>
    <col min="16" max="16" width="21.7109375" style="62" customWidth="1"/>
    <col min="17" max="16384" width="8.8515625" style="48" customWidth="1"/>
  </cols>
  <sheetData>
    <row r="1" spans="1:16" s="75" customFormat="1" ht="18.75">
      <c r="A1" s="72"/>
      <c r="B1" s="73"/>
      <c r="C1" s="74" t="s">
        <v>155</v>
      </c>
      <c r="D1" s="49"/>
      <c r="E1" s="49"/>
      <c r="F1" s="49"/>
      <c r="G1" s="49"/>
      <c r="H1" s="49"/>
      <c r="I1" s="49"/>
      <c r="J1" s="49"/>
      <c r="K1" s="49"/>
      <c r="L1" s="49"/>
      <c r="M1" s="49"/>
      <c r="N1" s="294"/>
      <c r="O1" s="294"/>
      <c r="P1" s="295"/>
    </row>
    <row r="2" spans="1:16" ht="15.75" thickBot="1">
      <c r="A2" s="27"/>
      <c r="B2" s="28"/>
      <c r="C2" s="27"/>
      <c r="D2" s="27"/>
      <c r="E2" s="27"/>
      <c r="F2" s="27"/>
      <c r="G2" s="27"/>
      <c r="H2" s="27"/>
      <c r="I2" s="27"/>
      <c r="J2" s="27"/>
      <c r="K2" s="29"/>
      <c r="L2" s="27"/>
      <c r="M2" s="27"/>
      <c r="N2" s="31"/>
      <c r="P2" s="296"/>
    </row>
    <row r="3" spans="1:16" ht="15">
      <c r="A3" s="505" t="s">
        <v>1</v>
      </c>
      <c r="B3" s="508" t="s">
        <v>2</v>
      </c>
      <c r="C3" s="511" t="s">
        <v>4</v>
      </c>
      <c r="D3" s="514" t="s">
        <v>5</v>
      </c>
      <c r="E3" s="515"/>
      <c r="F3" s="515"/>
      <c r="G3" s="515"/>
      <c r="H3" s="515"/>
      <c r="I3" s="516"/>
      <c r="J3" s="535" t="s">
        <v>123</v>
      </c>
      <c r="K3" s="535" t="s">
        <v>124</v>
      </c>
      <c r="L3" s="535" t="s">
        <v>125</v>
      </c>
      <c r="M3" s="535" t="s">
        <v>126</v>
      </c>
      <c r="N3" s="517" t="s">
        <v>127</v>
      </c>
      <c r="O3" s="517" t="s">
        <v>128</v>
      </c>
      <c r="P3" s="520" t="s">
        <v>129</v>
      </c>
    </row>
    <row r="4" spans="1:16" ht="15">
      <c r="A4" s="506"/>
      <c r="B4" s="509"/>
      <c r="C4" s="512"/>
      <c r="D4" s="523" t="s">
        <v>10</v>
      </c>
      <c r="E4" s="526" t="s">
        <v>11</v>
      </c>
      <c r="F4" s="527"/>
      <c r="G4" s="527"/>
      <c r="H4" s="528"/>
      <c r="I4" s="529" t="s">
        <v>12</v>
      </c>
      <c r="J4" s="536"/>
      <c r="K4" s="536"/>
      <c r="L4" s="536"/>
      <c r="M4" s="536"/>
      <c r="N4" s="518"/>
      <c r="O4" s="518"/>
      <c r="P4" s="521"/>
    </row>
    <row r="5" spans="1:16" ht="15">
      <c r="A5" s="506"/>
      <c r="B5" s="509"/>
      <c r="C5" s="512"/>
      <c r="D5" s="524"/>
      <c r="E5" s="532" t="s">
        <v>14</v>
      </c>
      <c r="F5" s="526" t="s">
        <v>15</v>
      </c>
      <c r="G5" s="527"/>
      <c r="H5" s="528"/>
      <c r="I5" s="530"/>
      <c r="J5" s="536"/>
      <c r="K5" s="536"/>
      <c r="L5" s="536"/>
      <c r="M5" s="536"/>
      <c r="N5" s="518"/>
      <c r="O5" s="518"/>
      <c r="P5" s="521"/>
    </row>
    <row r="6" spans="1:16" ht="15">
      <c r="A6" s="506"/>
      <c r="B6" s="509"/>
      <c r="C6" s="512"/>
      <c r="D6" s="524"/>
      <c r="E6" s="533"/>
      <c r="F6" s="532" t="s">
        <v>17</v>
      </c>
      <c r="G6" s="532" t="s">
        <v>18</v>
      </c>
      <c r="H6" s="538" t="s">
        <v>19</v>
      </c>
      <c r="I6" s="530"/>
      <c r="J6" s="536"/>
      <c r="K6" s="536"/>
      <c r="L6" s="536"/>
      <c r="M6" s="536"/>
      <c r="N6" s="518"/>
      <c r="O6" s="518"/>
      <c r="P6" s="521"/>
    </row>
    <row r="7" spans="1:16" ht="15">
      <c r="A7" s="506"/>
      <c r="B7" s="509"/>
      <c r="C7" s="512"/>
      <c r="D7" s="524"/>
      <c r="E7" s="533"/>
      <c r="F7" s="533"/>
      <c r="G7" s="533"/>
      <c r="H7" s="539"/>
      <c r="I7" s="530"/>
      <c r="J7" s="536"/>
      <c r="K7" s="536"/>
      <c r="L7" s="536"/>
      <c r="M7" s="536"/>
      <c r="N7" s="518"/>
      <c r="O7" s="518"/>
      <c r="P7" s="521"/>
    </row>
    <row r="8" spans="1:16" ht="15.75" thickBot="1">
      <c r="A8" s="507"/>
      <c r="B8" s="510"/>
      <c r="C8" s="513"/>
      <c r="D8" s="525"/>
      <c r="E8" s="534"/>
      <c r="F8" s="534"/>
      <c r="G8" s="534"/>
      <c r="H8" s="540"/>
      <c r="I8" s="531"/>
      <c r="J8" s="537"/>
      <c r="K8" s="537"/>
      <c r="L8" s="537"/>
      <c r="M8" s="537"/>
      <c r="N8" s="519"/>
      <c r="O8" s="519"/>
      <c r="P8" s="522"/>
    </row>
    <row r="9" spans="1:16" ht="16.5" thickBot="1">
      <c r="A9" s="541" t="s">
        <v>156</v>
      </c>
      <c r="B9" s="542"/>
      <c r="C9" s="542"/>
      <c r="D9" s="542"/>
      <c r="E9" s="542"/>
      <c r="F9" s="542"/>
      <c r="G9" s="542"/>
      <c r="H9" s="542"/>
      <c r="I9" s="542"/>
      <c r="J9" s="542"/>
      <c r="K9" s="542"/>
      <c r="L9" s="542"/>
      <c r="M9" s="542"/>
      <c r="N9" s="542"/>
      <c r="O9" s="542"/>
      <c r="P9" s="543"/>
    </row>
    <row r="10" spans="1:16" s="50" customFormat="1" ht="30">
      <c r="A10" s="76" t="s">
        <v>27</v>
      </c>
      <c r="B10" s="254" t="s">
        <v>177</v>
      </c>
      <c r="C10" s="256">
        <v>5</v>
      </c>
      <c r="D10" s="257">
        <v>150</v>
      </c>
      <c r="E10" s="258">
        <v>60</v>
      </c>
      <c r="F10" s="259">
        <v>30</v>
      </c>
      <c r="G10" s="259"/>
      <c r="H10" s="260">
        <v>30</v>
      </c>
      <c r="I10" s="261">
        <v>90</v>
      </c>
      <c r="J10" s="77" t="s">
        <v>130</v>
      </c>
      <c r="K10" s="78" t="s">
        <v>131</v>
      </c>
      <c r="L10" s="77" t="s">
        <v>132</v>
      </c>
      <c r="M10" s="78" t="s">
        <v>133</v>
      </c>
      <c r="N10" s="255" t="s">
        <v>178</v>
      </c>
      <c r="O10" s="298" t="s">
        <v>177</v>
      </c>
      <c r="P10" s="255" t="s">
        <v>179</v>
      </c>
    </row>
    <row r="11" spans="1:16" s="50" customFormat="1" ht="30">
      <c r="A11" s="51" t="s">
        <v>29</v>
      </c>
      <c r="B11" s="79" t="s">
        <v>134</v>
      </c>
      <c r="C11" s="262">
        <v>5</v>
      </c>
      <c r="D11" s="263">
        <f>C11*30</f>
        <v>150</v>
      </c>
      <c r="E11" s="3">
        <f>F11+G11+H11</f>
        <v>60</v>
      </c>
      <c r="F11" s="264">
        <v>30</v>
      </c>
      <c r="G11" s="264"/>
      <c r="H11" s="265">
        <v>30</v>
      </c>
      <c r="I11" s="266">
        <f>D11-E11</f>
        <v>90</v>
      </c>
      <c r="J11" s="80" t="s">
        <v>130</v>
      </c>
      <c r="K11" s="52" t="s">
        <v>131</v>
      </c>
      <c r="L11" s="80" t="s">
        <v>132</v>
      </c>
      <c r="M11" s="81" t="s">
        <v>135</v>
      </c>
      <c r="N11" s="82" t="s">
        <v>136</v>
      </c>
      <c r="O11" s="83" t="s">
        <v>134</v>
      </c>
      <c r="P11" s="84" t="s">
        <v>157</v>
      </c>
    </row>
    <row r="12" spans="1:16" s="50" customFormat="1" ht="30">
      <c r="A12" s="51" t="s">
        <v>158</v>
      </c>
      <c r="B12" s="53" t="s">
        <v>137</v>
      </c>
      <c r="C12" s="267">
        <v>5</v>
      </c>
      <c r="D12" s="245">
        <f>C12*30</f>
        <v>150</v>
      </c>
      <c r="E12" s="268">
        <f>F12+G12+H12</f>
        <v>60</v>
      </c>
      <c r="F12" s="269">
        <v>30</v>
      </c>
      <c r="G12" s="269"/>
      <c r="H12" s="270">
        <v>30</v>
      </c>
      <c r="I12" s="271">
        <f>D12-E12</f>
        <v>90</v>
      </c>
      <c r="J12" s="54" t="s">
        <v>130</v>
      </c>
      <c r="K12" s="52" t="s">
        <v>131</v>
      </c>
      <c r="L12" s="54" t="s">
        <v>132</v>
      </c>
      <c r="M12" s="52" t="s">
        <v>133</v>
      </c>
      <c r="N12" s="55" t="s">
        <v>159</v>
      </c>
      <c r="O12" s="105" t="s">
        <v>137</v>
      </c>
      <c r="P12" s="55" t="s">
        <v>138</v>
      </c>
    </row>
    <row r="13" spans="1:16" s="50" customFormat="1" ht="45.75" thickBot="1">
      <c r="A13" s="56" t="s">
        <v>160</v>
      </c>
      <c r="B13" s="57" t="s">
        <v>143</v>
      </c>
      <c r="C13" s="272">
        <v>5</v>
      </c>
      <c r="D13" s="273">
        <f>C13*30</f>
        <v>150</v>
      </c>
      <c r="E13" s="274">
        <f>F13+G13+H13</f>
        <v>60</v>
      </c>
      <c r="F13" s="275">
        <v>30</v>
      </c>
      <c r="G13" s="275"/>
      <c r="H13" s="276">
        <v>30</v>
      </c>
      <c r="I13" s="277">
        <f>D13-E13</f>
        <v>90</v>
      </c>
      <c r="J13" s="58" t="s">
        <v>130</v>
      </c>
      <c r="K13" s="59" t="s">
        <v>131</v>
      </c>
      <c r="L13" s="58" t="s">
        <v>132</v>
      </c>
      <c r="M13" s="59" t="s">
        <v>133</v>
      </c>
      <c r="N13" s="60" t="s">
        <v>144</v>
      </c>
      <c r="O13" s="106" t="s">
        <v>145</v>
      </c>
      <c r="P13" s="61" t="s">
        <v>161</v>
      </c>
    </row>
    <row r="14" spans="1:16" ht="15">
      <c r="A14" s="30"/>
      <c r="B14" s="31"/>
      <c r="C14" s="30"/>
      <c r="D14" s="30"/>
      <c r="E14" s="30"/>
      <c r="F14" s="30"/>
      <c r="G14" s="30"/>
      <c r="H14" s="30"/>
      <c r="I14" s="30"/>
      <c r="J14" s="30"/>
      <c r="K14" s="32"/>
      <c r="L14" s="30"/>
      <c r="M14" s="30"/>
      <c r="N14" s="31"/>
      <c r="P14" s="297"/>
    </row>
    <row r="15" spans="1:16" s="75" customFormat="1" ht="18.75">
      <c r="A15" s="72"/>
      <c r="B15" s="73"/>
      <c r="C15" s="74" t="s">
        <v>162</v>
      </c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294"/>
      <c r="O15" s="294"/>
      <c r="P15" s="295"/>
    </row>
    <row r="16" spans="1:16" ht="15.75" thickBot="1">
      <c r="A16" s="27"/>
      <c r="B16" s="28"/>
      <c r="C16" s="27"/>
      <c r="D16" s="27"/>
      <c r="E16" s="27"/>
      <c r="F16" s="27"/>
      <c r="G16" s="27"/>
      <c r="H16" s="27"/>
      <c r="I16" s="27"/>
      <c r="J16" s="27"/>
      <c r="K16" s="29"/>
      <c r="L16" s="27"/>
      <c r="M16" s="27"/>
      <c r="N16" s="31"/>
      <c r="P16" s="296"/>
    </row>
    <row r="17" spans="1:16" ht="15">
      <c r="A17" s="505" t="s">
        <v>1</v>
      </c>
      <c r="B17" s="508" t="s">
        <v>2</v>
      </c>
      <c r="C17" s="511" t="s">
        <v>4</v>
      </c>
      <c r="D17" s="514" t="s">
        <v>5</v>
      </c>
      <c r="E17" s="515"/>
      <c r="F17" s="515"/>
      <c r="G17" s="515"/>
      <c r="H17" s="515"/>
      <c r="I17" s="516"/>
      <c r="J17" s="535" t="s">
        <v>123</v>
      </c>
      <c r="K17" s="535" t="s">
        <v>124</v>
      </c>
      <c r="L17" s="535" t="s">
        <v>125</v>
      </c>
      <c r="M17" s="535" t="s">
        <v>126</v>
      </c>
      <c r="N17" s="517" t="s">
        <v>127</v>
      </c>
      <c r="O17" s="517" t="s">
        <v>128</v>
      </c>
      <c r="P17" s="544" t="s">
        <v>129</v>
      </c>
    </row>
    <row r="18" spans="1:16" ht="15">
      <c r="A18" s="506"/>
      <c r="B18" s="509"/>
      <c r="C18" s="512"/>
      <c r="D18" s="523" t="s">
        <v>10</v>
      </c>
      <c r="E18" s="526" t="s">
        <v>11</v>
      </c>
      <c r="F18" s="527"/>
      <c r="G18" s="527"/>
      <c r="H18" s="528"/>
      <c r="I18" s="529" t="s">
        <v>12</v>
      </c>
      <c r="J18" s="536"/>
      <c r="K18" s="536"/>
      <c r="L18" s="536"/>
      <c r="M18" s="536"/>
      <c r="N18" s="518"/>
      <c r="O18" s="518"/>
      <c r="P18" s="545"/>
    </row>
    <row r="19" spans="1:16" ht="15">
      <c r="A19" s="506"/>
      <c r="B19" s="509"/>
      <c r="C19" s="512"/>
      <c r="D19" s="524"/>
      <c r="E19" s="532" t="s">
        <v>14</v>
      </c>
      <c r="F19" s="526" t="s">
        <v>15</v>
      </c>
      <c r="G19" s="527"/>
      <c r="H19" s="528"/>
      <c r="I19" s="530"/>
      <c r="J19" s="536"/>
      <c r="K19" s="536"/>
      <c r="L19" s="536"/>
      <c r="M19" s="536"/>
      <c r="N19" s="518"/>
      <c r="O19" s="518"/>
      <c r="P19" s="545"/>
    </row>
    <row r="20" spans="1:16" ht="15">
      <c r="A20" s="506"/>
      <c r="B20" s="509"/>
      <c r="C20" s="512"/>
      <c r="D20" s="524"/>
      <c r="E20" s="533"/>
      <c r="F20" s="532" t="s">
        <v>17</v>
      </c>
      <c r="G20" s="532" t="s">
        <v>18</v>
      </c>
      <c r="H20" s="538" t="s">
        <v>19</v>
      </c>
      <c r="I20" s="530"/>
      <c r="J20" s="536"/>
      <c r="K20" s="536"/>
      <c r="L20" s="536"/>
      <c r="M20" s="536"/>
      <c r="N20" s="518"/>
      <c r="O20" s="518"/>
      <c r="P20" s="545"/>
    </row>
    <row r="21" spans="1:16" ht="15">
      <c r="A21" s="506"/>
      <c r="B21" s="509"/>
      <c r="C21" s="512"/>
      <c r="D21" s="524"/>
      <c r="E21" s="533"/>
      <c r="F21" s="533"/>
      <c r="G21" s="533"/>
      <c r="H21" s="539"/>
      <c r="I21" s="530"/>
      <c r="J21" s="536"/>
      <c r="K21" s="536"/>
      <c r="L21" s="536"/>
      <c r="M21" s="536"/>
      <c r="N21" s="518"/>
      <c r="O21" s="518"/>
      <c r="P21" s="545"/>
    </row>
    <row r="22" spans="1:16" ht="15.75" thickBot="1">
      <c r="A22" s="507"/>
      <c r="B22" s="510"/>
      <c r="C22" s="513"/>
      <c r="D22" s="525"/>
      <c r="E22" s="534"/>
      <c r="F22" s="534"/>
      <c r="G22" s="534"/>
      <c r="H22" s="540"/>
      <c r="I22" s="531"/>
      <c r="J22" s="537"/>
      <c r="K22" s="537"/>
      <c r="L22" s="537"/>
      <c r="M22" s="537"/>
      <c r="N22" s="519"/>
      <c r="O22" s="519"/>
      <c r="P22" s="546"/>
    </row>
    <row r="23" spans="1:16" ht="16.5" thickBot="1">
      <c r="A23" s="541" t="s">
        <v>156</v>
      </c>
      <c r="B23" s="542"/>
      <c r="C23" s="542"/>
      <c r="D23" s="542"/>
      <c r="E23" s="542"/>
      <c r="F23" s="542"/>
      <c r="G23" s="542"/>
      <c r="H23" s="542"/>
      <c r="I23" s="542"/>
      <c r="J23" s="542"/>
      <c r="K23" s="542"/>
      <c r="L23" s="542"/>
      <c r="M23" s="542"/>
      <c r="N23" s="542"/>
      <c r="O23" s="542"/>
      <c r="P23" s="543"/>
    </row>
    <row r="24" spans="1:16" s="50" customFormat="1" ht="30">
      <c r="A24" s="76" t="s">
        <v>45</v>
      </c>
      <c r="B24" s="96" t="s">
        <v>140</v>
      </c>
      <c r="C24" s="256">
        <v>5</v>
      </c>
      <c r="D24" s="257">
        <f>C24*30</f>
        <v>150</v>
      </c>
      <c r="E24" s="258">
        <f>F24+G24+H24</f>
        <v>60</v>
      </c>
      <c r="F24" s="259">
        <v>30</v>
      </c>
      <c r="G24" s="259"/>
      <c r="H24" s="260">
        <v>30</v>
      </c>
      <c r="I24" s="261">
        <f>D24-E24</f>
        <v>90</v>
      </c>
      <c r="J24" s="77" t="s">
        <v>130</v>
      </c>
      <c r="K24" s="78" t="s">
        <v>131</v>
      </c>
      <c r="L24" s="77" t="s">
        <v>132</v>
      </c>
      <c r="M24" s="78" t="s">
        <v>135</v>
      </c>
      <c r="N24" s="97" t="s">
        <v>141</v>
      </c>
      <c r="O24" s="97" t="s">
        <v>142</v>
      </c>
      <c r="P24" s="255" t="s">
        <v>163</v>
      </c>
    </row>
    <row r="25" spans="1:16" s="50" customFormat="1" ht="30">
      <c r="A25" s="98" t="s">
        <v>46</v>
      </c>
      <c r="B25" s="99" t="s">
        <v>139</v>
      </c>
      <c r="C25" s="262">
        <v>5</v>
      </c>
      <c r="D25" s="263">
        <f>C25*30</f>
        <v>150</v>
      </c>
      <c r="E25" s="3">
        <f>F25+G25+H25</f>
        <v>60</v>
      </c>
      <c r="F25" s="264">
        <v>30</v>
      </c>
      <c r="G25" s="264"/>
      <c r="H25" s="265">
        <v>30</v>
      </c>
      <c r="I25" s="266">
        <f>D25-E25</f>
        <v>90</v>
      </c>
      <c r="J25" s="80" t="s">
        <v>130</v>
      </c>
      <c r="K25" s="81" t="s">
        <v>131</v>
      </c>
      <c r="L25" s="80" t="s">
        <v>132</v>
      </c>
      <c r="M25" s="81" t="s">
        <v>133</v>
      </c>
      <c r="N25" s="82" t="s">
        <v>175</v>
      </c>
      <c r="O25" s="107" t="s">
        <v>139</v>
      </c>
      <c r="P25" s="84" t="s">
        <v>164</v>
      </c>
    </row>
    <row r="26" spans="1:16" s="50" customFormat="1" ht="30">
      <c r="A26" s="100" t="s">
        <v>47</v>
      </c>
      <c r="B26" s="101" t="s">
        <v>171</v>
      </c>
      <c r="C26" s="267">
        <v>5</v>
      </c>
      <c r="D26" s="245">
        <f>C26*30</f>
        <v>150</v>
      </c>
      <c r="E26" s="268">
        <f>F26+G26+H26</f>
        <v>60</v>
      </c>
      <c r="F26" s="269">
        <v>30</v>
      </c>
      <c r="G26" s="269"/>
      <c r="H26" s="270">
        <v>30</v>
      </c>
      <c r="I26" s="271">
        <f>D26-E26</f>
        <v>90</v>
      </c>
      <c r="J26" s="80" t="s">
        <v>130</v>
      </c>
      <c r="K26" s="81" t="s">
        <v>131</v>
      </c>
      <c r="L26" s="80" t="s">
        <v>132</v>
      </c>
      <c r="M26" s="81" t="s">
        <v>133</v>
      </c>
      <c r="N26" s="278"/>
      <c r="O26" s="107" t="s">
        <v>172</v>
      </c>
      <c r="P26" s="84" t="s">
        <v>169</v>
      </c>
    </row>
    <row r="27" spans="1:16" s="283" customFormat="1" ht="30.75" thickBot="1">
      <c r="A27" s="279" t="s">
        <v>106</v>
      </c>
      <c r="B27" s="102" t="s">
        <v>168</v>
      </c>
      <c r="C27" s="272">
        <v>5</v>
      </c>
      <c r="D27" s="273">
        <f>C27*30</f>
        <v>150</v>
      </c>
      <c r="E27" s="274">
        <f>F27+G27+H27</f>
        <v>60</v>
      </c>
      <c r="F27" s="275">
        <v>30</v>
      </c>
      <c r="G27" s="275"/>
      <c r="H27" s="276">
        <v>30</v>
      </c>
      <c r="I27" s="277">
        <f>D27-E27</f>
        <v>90</v>
      </c>
      <c r="J27" s="103" t="s">
        <v>130</v>
      </c>
      <c r="K27" s="104" t="s">
        <v>131</v>
      </c>
      <c r="L27" s="103" t="s">
        <v>132</v>
      </c>
      <c r="M27" s="104" t="s">
        <v>133</v>
      </c>
      <c r="N27" s="280"/>
      <c r="O27" s="281" t="s">
        <v>170</v>
      </c>
      <c r="P27" s="282" t="s">
        <v>169</v>
      </c>
    </row>
  </sheetData>
  <sheetProtection/>
  <mergeCells count="40">
    <mergeCell ref="P17:P22"/>
    <mergeCell ref="A23:P23"/>
    <mergeCell ref="M17:M22"/>
    <mergeCell ref="N17:N22"/>
    <mergeCell ref="O17:O22"/>
    <mergeCell ref="E18:H18"/>
    <mergeCell ref="I18:I22"/>
    <mergeCell ref="E19:E22"/>
    <mergeCell ref="F19:H19"/>
    <mergeCell ref="F20:F22"/>
    <mergeCell ref="M3:M8"/>
    <mergeCell ref="N3:N8"/>
    <mergeCell ref="F5:H5"/>
    <mergeCell ref="J3:J8"/>
    <mergeCell ref="H20:H22"/>
    <mergeCell ref="A9:P9"/>
    <mergeCell ref="A17:A22"/>
    <mergeCell ref="B17:B22"/>
    <mergeCell ref="C17:C22"/>
    <mergeCell ref="D17:I17"/>
    <mergeCell ref="K3:K8"/>
    <mergeCell ref="F6:F8"/>
    <mergeCell ref="G6:G8"/>
    <mergeCell ref="H6:H8"/>
    <mergeCell ref="D18:D22"/>
    <mergeCell ref="L3:L8"/>
    <mergeCell ref="J17:J22"/>
    <mergeCell ref="K17:K22"/>
    <mergeCell ref="L17:L22"/>
    <mergeCell ref="G20:G22"/>
    <mergeCell ref="A3:A8"/>
    <mergeCell ref="B3:B8"/>
    <mergeCell ref="C3:C8"/>
    <mergeCell ref="D3:I3"/>
    <mergeCell ref="O3:O8"/>
    <mergeCell ref="P3:P8"/>
    <mergeCell ref="D4:D8"/>
    <mergeCell ref="E4:H4"/>
    <mergeCell ref="I4:I8"/>
    <mergeCell ref="E5:E8"/>
  </mergeCells>
  <hyperlinks>
    <hyperlink ref="N11" r:id="rId1" display="http://vo.ukraine.edu.ua/enrol/index.php?id=4641"/>
    <hyperlink ref="P11" r:id="rId2" display="http://iem.uu.edu.ua/%d1%96%d0%bd%d1%84%d0%be%d1%80%d0%bc%d0%b0%d1%86%d1%96%d1%8f-%d0%bf%d1%80%d0%be-%d0%b7%d0%b0%d0%ba%d0%bb%d0%b0%d0%b4-2/%d0%b2%d0%b8%d0%ba%d0%bb%d0%b0%d0%b4%d0%b0%d1%87%d1%96/%d1%81%d1%83%d0%ba-%d0%bb%d0%b5%d0%be%d0%bd%d1%96%d0%b4-%d0%ba%d1%96%d0%bd%d0%b4%d1%80%d0%b0%d1%82%d0%be%d0%b2%d0%b8%d1%87/"/>
    <hyperlink ref="O11" r:id="rId3" display="https://ab.uu.edu.ua/edu-discipline/innovatsiinii_rozvitok_pidpriemstva"/>
    <hyperlink ref="O12" r:id="rId4" display="https://ab.uu.edu.ua/edu-discipline/innovatsiinii_menedzhment"/>
    <hyperlink ref="N24" r:id="rId5" display="http://vo.ukraine.edu.ua/enrol/index.php?id=8429"/>
    <hyperlink ref="O24" r:id="rId6" display="https://ab.uu.edu.ua/edu-discipline/bank_and_credit_management"/>
    <hyperlink ref="P13" r:id="rId7" display="http://iem.uu.edu.ua/%d1%96%d0%bd%d1%84%d0%be%d1%80%d0%bc%d0%b0%d1%86%d1%96%d1%8f-%d0%bf%d1%80%d0%be-%d0%b7%d0%b0%d0%ba%d0%bb%d0%b0%d0%b4-2/%d0%b2%d0%b8%d0%ba%d0%bb%d0%b0%d0%b4%d0%b0%d1%87%d1%96/%d0%b4%d1%83%d0%b1%d0%b0%d1%81-%d1%80%d0%be%d1%81%d1%82%d0%b8%d1%81%d0%bb%d0%b0%d0%b2-%d0%b3%d1%80%d0%b8%d0%b3%d0%be%d1%80%d0%be%d0%b2%d0%b8%d1%87/"/>
    <hyperlink ref="O13" r:id="rId8" display="https://ab.uu.edu.ua/edu-discipline/"/>
    <hyperlink ref="O25" r:id="rId9" display="https://ab.uu.edu.ua/edu-discipline/strakhovii_menedzhment"/>
    <hyperlink ref="N12" r:id="rId10" display="https://vo.uu.edu.ua/enrol/index.php?id=5018 "/>
    <hyperlink ref="O27" r:id="rId11" display="https://ab.uu.edu.ua/edu-discipline/podatkovii_menedzhment"/>
    <hyperlink ref="O26" r:id="rId12" display="https://ab.uu.edu.ua/edu-discipline/fin_analiz_ta_actuarni_rozrahunki"/>
    <hyperlink ref="N25" r:id="rId13" display="https://vo.uu.edu.ua/course/view.php?id=186 "/>
    <hyperlink ref="O10" r:id="rId14" display="https://ab.uu.edu.ua/edu-discipline/globalna_ekonomika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5"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Home</cp:lastModifiedBy>
  <cp:lastPrinted>2023-08-21T08:54:59Z</cp:lastPrinted>
  <dcterms:created xsi:type="dcterms:W3CDTF">2020-03-27T12:07:29Z</dcterms:created>
  <dcterms:modified xsi:type="dcterms:W3CDTF">2024-01-16T11:00:46Z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