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660" activeTab="1"/>
  </bookViews>
  <sheets>
    <sheet name="Титул магістр" sheetId="1" r:id="rId1"/>
    <sheet name="магістр" sheetId="2" r:id="rId2"/>
    <sheet name="Вибіркові дисципліни" sheetId="3" r:id="rId3"/>
  </sheets>
  <definedNames>
    <definedName name="_xlnm.Print_Area" localSheetId="2">'Вибіркові дисципліни'!$A$1:$P$39</definedName>
    <definedName name="_xlnm.Print_Area" localSheetId="1">'магістр'!$A$1:$Q$62</definedName>
    <definedName name="_xlnm.Print_Area" localSheetId="0">'Титул магістр'!$A$1:$BF$40</definedName>
  </definedNames>
  <calcPr fullCalcOnLoad="1"/>
</workbook>
</file>

<file path=xl/sharedStrings.xml><?xml version="1.0" encoding="utf-8"?>
<sst xmlns="http://schemas.openxmlformats.org/spreadsheetml/2006/main" count="365" uniqueCount="212">
  <si>
    <t>V. ПЛАН НАВЧАЛЬНОГО ПРОЦЕСУ</t>
  </si>
  <si>
    <t>Шифр за ОПП</t>
  </si>
  <si>
    <t>НАЗВА НАВЧАЛЬНОЇ ДИСЦИПЛІНИ</t>
  </si>
  <si>
    <t>Розподіл за семестрами</t>
  </si>
  <si>
    <t>Кількість кредитів ЄКТС</t>
  </si>
  <si>
    <t>Кількість годин</t>
  </si>
  <si>
    <t>Розподіл годин на тиждень за курсами і семестрами</t>
  </si>
  <si>
    <t>екзамени</t>
  </si>
  <si>
    <t>заліки</t>
  </si>
  <si>
    <t>курсові</t>
  </si>
  <si>
    <t>загальний обсяг</t>
  </si>
  <si>
    <t>аудиторних</t>
  </si>
  <si>
    <t>самостійна робота</t>
  </si>
  <si>
    <t>роботи</t>
  </si>
  <si>
    <t>всього</t>
  </si>
  <si>
    <t>у тому числі:</t>
  </si>
  <si>
    <t>семестри</t>
  </si>
  <si>
    <t>лекції</t>
  </si>
  <si>
    <t>лабораторні</t>
  </si>
  <si>
    <t>практичні</t>
  </si>
  <si>
    <t>кількість тижнів у семестрі</t>
  </si>
  <si>
    <t>І. ЦИКЛ ЗАГАЛЬНОЇ ПІДГОТОВКИ</t>
  </si>
  <si>
    <t>1.1. Обов’язкові компоненти освітньої програми</t>
  </si>
  <si>
    <t>ОК 1.1</t>
  </si>
  <si>
    <t>ОК 1.2</t>
  </si>
  <si>
    <t>ОК 1.3</t>
  </si>
  <si>
    <t>ОК 1.4</t>
  </si>
  <si>
    <t>1.2. Вибіркові компоненти освітньої програми</t>
  </si>
  <si>
    <t>ВК 1.1</t>
  </si>
  <si>
    <t>Дисципліни вільного вибору студентів із загальноуніверситетського переліку дисциплін</t>
  </si>
  <si>
    <t>ВК 1.2</t>
  </si>
  <si>
    <t>І курс</t>
  </si>
  <si>
    <t>ІI курс</t>
  </si>
  <si>
    <t>проекти</t>
  </si>
  <si>
    <t>Дидактика вищої школи</t>
  </si>
  <si>
    <t>Всього за І циклом</t>
  </si>
  <si>
    <t>ІІ. ЦИКЛ ПРОФЕСІЙНОЇ ПІДГОТОВКИ</t>
  </si>
  <si>
    <t>2.1. Обов’язкові компоненти освітньої програми</t>
  </si>
  <si>
    <t>ОК 2.1</t>
  </si>
  <si>
    <t>ОК 2.2</t>
  </si>
  <si>
    <t>ОК 2.3</t>
  </si>
  <si>
    <t>ОК 2.4</t>
  </si>
  <si>
    <t>ОК 2.5</t>
  </si>
  <si>
    <t>ОК 2.6</t>
  </si>
  <si>
    <t>ПР 1</t>
  </si>
  <si>
    <t>ПР 2</t>
  </si>
  <si>
    <t>Підготовка магістерської кваліфікаційної роботи</t>
  </si>
  <si>
    <t>Захист магістерської кваліфікаційної роботи</t>
  </si>
  <si>
    <t>2.2. Вибіркові компоненти освітньої програми</t>
  </si>
  <si>
    <t>ВК 2.1</t>
  </si>
  <si>
    <t>ВК 2.2</t>
  </si>
  <si>
    <t>ВК 2.3</t>
  </si>
  <si>
    <t>Всього за ІІ циклом</t>
  </si>
  <si>
    <t xml:space="preserve">ЗАГАЛЬНА КІЛЬКІСТЬ ГОДИН </t>
  </si>
  <si>
    <t>Максимально можлива кількість годин на тиждень</t>
  </si>
  <si>
    <t>Кількість екзаменів</t>
  </si>
  <si>
    <t>Кількість заліків</t>
  </si>
  <si>
    <t>Кількість курсових робіт</t>
  </si>
  <si>
    <t>ПОГОДЖЕНО</t>
  </si>
  <si>
    <t>Начальник управління</t>
  </si>
  <si>
    <t>Частка вибіркових компонент у загальному обсязі освітньої програми, %</t>
  </si>
  <si>
    <t>Частка компонент загального циклу в загальному обсязі освітньої програми, %</t>
  </si>
  <si>
    <t xml:space="preserve">Академічна іноземна мова </t>
  </si>
  <si>
    <t>Відкритий міжнародний університет розвитку людини "Україна"</t>
  </si>
  <si>
    <t>Президент Відкритого</t>
  </si>
  <si>
    <t>рішенням Вченої ради</t>
  </si>
  <si>
    <t>міжнародного університету</t>
  </si>
  <si>
    <t>Н А В Ч А Л Ь Н И Й    П Л А Н</t>
  </si>
  <si>
    <t>Відкритого міжнародного університету</t>
  </si>
  <si>
    <t>розвитку людини "Україна"</t>
  </si>
  <si>
    <t>________________ П.М. Таланчук</t>
  </si>
  <si>
    <r>
      <t xml:space="preserve">з галузі знань  </t>
    </r>
    <r>
      <rPr>
        <u val="single"/>
        <sz val="10"/>
        <rFont val="Times New Roman"/>
        <family val="1"/>
      </rPr>
      <t>07 Управління та адміністрування</t>
    </r>
    <r>
      <rPr>
        <sz val="10"/>
        <rFont val="Times New Roman"/>
        <family val="1"/>
      </rPr>
      <t xml:space="preserve"> </t>
    </r>
  </si>
  <si>
    <t xml:space="preserve">                                                        </t>
  </si>
  <si>
    <t xml:space="preserve">                                                                                     </t>
  </si>
  <si>
    <r>
      <rPr>
        <b/>
        <sz val="10"/>
        <rFont val="Times New Roman"/>
        <family val="1"/>
      </rPr>
      <t>Форма навчання:</t>
    </r>
    <r>
      <rPr>
        <sz val="10"/>
        <rFont val="Times New Roman"/>
        <family val="1"/>
      </rPr>
      <t xml:space="preserve">   </t>
    </r>
    <r>
      <rPr>
        <u val="single"/>
        <sz val="10"/>
        <rFont val="Times New Roman"/>
        <family val="1"/>
      </rPr>
      <t>денна</t>
    </r>
  </si>
  <si>
    <r>
      <rPr>
        <b/>
        <sz val="10"/>
        <rFont val="Times New Roman"/>
        <family val="1"/>
      </rPr>
      <t>Строк навчання:</t>
    </r>
    <r>
      <rPr>
        <sz val="10"/>
        <rFont val="Times New Roman"/>
        <family val="1"/>
      </rPr>
      <t xml:space="preserve"> </t>
    </r>
    <r>
      <rPr>
        <u val="single"/>
        <sz val="10"/>
        <rFont val="Times New Roman"/>
        <family val="1"/>
      </rPr>
      <t>1 рік 6 місяців</t>
    </r>
  </si>
  <si>
    <t>І . ГРАФІК НАВЧАЛЬНОГО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</si>
  <si>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</si>
  <si>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</si>
  <si>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</si>
  <si>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</si>
  <si>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</si>
  <si>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</si>
  <si>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</si>
  <si>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</si>
  <si>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</si>
  <si>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</si>
  <si>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</si>
  <si>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</si>
  <si>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</si>
  <si>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</si>
  <si>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>Т</t>
  </si>
  <si>
    <t>С</t>
  </si>
  <si>
    <t>К</t>
  </si>
  <si>
    <t>П</t>
  </si>
  <si>
    <t>II</t>
  </si>
  <si>
    <t>Д</t>
  </si>
  <si>
    <t>З</t>
  </si>
  <si>
    <t>II. ЗВЕДЕНІ ДАНІ ПРО БЮДЖЕТ ЧАСУ, тижні</t>
  </si>
  <si>
    <t>ІІІ. ПРАКТИКА</t>
  </si>
  <si>
    <t>IV.  АТЕСТАЦІЯ</t>
  </si>
  <si>
    <t>Теоретичне 
навчання</t>
  </si>
  <si>
    <t>Екзамена-ційна сесія</t>
  </si>
  <si>
    <t>Практика</t>
  </si>
  <si>
    <t>Атестація</t>
  </si>
  <si>
    <t>Канікули</t>
  </si>
  <si>
    <t>Усього</t>
  </si>
  <si>
    <t>Назва
 практики</t>
  </si>
  <si>
    <t>Семестр</t>
  </si>
  <si>
    <t>Тижні</t>
  </si>
  <si>
    <t>Назва навчальної дисципліни</t>
  </si>
  <si>
    <t>Педагогічна</t>
  </si>
  <si>
    <t>Переддипломна</t>
  </si>
  <si>
    <t>Разом</t>
  </si>
  <si>
    <t>ВК 2.4</t>
  </si>
  <si>
    <t>ПР 3</t>
  </si>
  <si>
    <t>Педагогічна практика</t>
  </si>
  <si>
    <t>Переддипломна практика</t>
  </si>
  <si>
    <t xml:space="preserve">______________ С.С. Нестеренко        </t>
  </si>
  <si>
    <t xml:space="preserve">Голова Науково-методичного </t>
  </si>
  <si>
    <t>ОК 1.5</t>
  </si>
  <si>
    <t>ОК 1.6</t>
  </si>
  <si>
    <t>Виконання дипломного проєкту 
(роботи)</t>
  </si>
  <si>
    <t>Форма випускової атестації (іспит, дипломний проєкт (робота))</t>
  </si>
  <si>
    <t>Дисципліни вільного вибору студентів із переліку циклу професійної підготовки</t>
  </si>
  <si>
    <t>Глобальна економіка</t>
  </si>
  <si>
    <t>другого рівня вищої освіти</t>
  </si>
  <si>
    <t>на основі першого (бакалаврського) рівня</t>
  </si>
  <si>
    <t>ОСВІТНЬО-ПРОФЕСІЙНА ПРОГРАМА</t>
  </si>
  <si>
    <r>
      <rPr>
        <sz val="12"/>
        <rFont val="Times New Roman"/>
        <family val="1"/>
      </rPr>
      <t>підготовки</t>
    </r>
    <r>
      <rPr>
        <b/>
        <sz val="12"/>
        <rFont val="Times New Roman"/>
        <family val="1"/>
      </rPr>
      <t xml:space="preserve"> магістра </t>
    </r>
  </si>
  <si>
    <t>C</t>
  </si>
  <si>
    <r>
      <t>ПОЗНАЧЕННЯ:</t>
    </r>
    <r>
      <rPr>
        <sz val="8"/>
        <rFont val="Times New Roman"/>
        <family val="1"/>
      </rPr>
      <t xml:space="preserve"> Т – теоретичне навчання; С – екзаменаційна сесія; П – практика; К – канікули; Д – виконання дипломної роботи; З – захист дипломної роботи</t>
    </r>
  </si>
  <si>
    <t>Магістерська кваліфікаційна робота</t>
  </si>
  <si>
    <t>"ЗАТВЕРДЖУЮ"</t>
  </si>
  <si>
    <t>ЗАТВЕРДЖЕНО</t>
  </si>
  <si>
    <t>за спеціальністю 072 Фінанси, банківська справа та страхування</t>
  </si>
  <si>
    <t>кваліфікація: магістр фінансів, банківської справи та страхування</t>
  </si>
  <si>
    <t>"Фінанси, банківська справа та страхування"</t>
  </si>
  <si>
    <t>Додаток 1</t>
  </si>
  <si>
    <t>Форма контролю</t>
  </si>
  <si>
    <t>Кафедра/циклова комісія</t>
  </si>
  <si>
    <t>Навчально-виховний підрозділ</t>
  </si>
  <si>
    <t>Форма навчання</t>
  </si>
  <si>
    <t>Назва електронного курсу (з посиланням на курс дисципліни на платформі Moodle)</t>
  </si>
  <si>
    <t>Посилання на анотацію дисципліни</t>
  </si>
  <si>
    <t>Викладач ПІБ (з посиланням на особисту сторінку, якщо є)</t>
  </si>
  <si>
    <t>Фінансова інклюзія</t>
  </si>
  <si>
    <t>з</t>
  </si>
  <si>
    <t>Кафедра фінансів та обліку</t>
  </si>
  <si>
    <t>ІЕМ</t>
  </si>
  <si>
    <t>денна, заочна, дистанційна</t>
  </si>
  <si>
    <t>https://vo.uu.edu.ua/course/view.php?id=12896</t>
  </si>
  <si>
    <t>Старший викладач Рудюк Л.В.</t>
  </si>
  <si>
    <t>Інноваційний розвиток підприємства</t>
  </si>
  <si>
    <t>денна, заочна</t>
  </si>
  <si>
    <t>http://vo.ukraine.edu.ua/enrol/index.php?id=4641</t>
  </si>
  <si>
    <t>Інноваційний менеджмент</t>
  </si>
  <si>
    <t>К.е.н, доцент Семененко О.В.</t>
  </si>
  <si>
    <t>Додаток 2</t>
  </si>
  <si>
    <t>Страховий менеджмент</t>
  </si>
  <si>
    <t xml:space="preserve">Банківський та кредитний менеджмент </t>
  </si>
  <si>
    <t>http://vo.ukraine.edu.ua/enrol/index.php?id=8429</t>
  </si>
  <si>
    <t>Банківський та кредитний менеджмент</t>
  </si>
  <si>
    <t xml:space="preserve">Європейська інтеграція </t>
  </si>
  <si>
    <t>https://vo.uu.edu.ua/enrol/index.php?id=8481</t>
  </si>
  <si>
    <t>Європейська інтеграція</t>
  </si>
  <si>
    <t>Методологія та організація наукових досліджень у сфері фінансів, банківської справи та страхування</t>
  </si>
  <si>
    <t xml:space="preserve">Фінансовий менеджмент </t>
  </si>
  <si>
    <t>Міжнародні кредитно-розрахункові та валютні операції</t>
  </si>
  <si>
    <t>Фінансова санація та банкрутство підприємства</t>
  </si>
  <si>
    <t>Проєктний менеджмент</t>
  </si>
  <si>
    <t xml:space="preserve">Фінансовий моніторинг </t>
  </si>
  <si>
    <t xml:space="preserve">Інформаційні системи в фінансово-кредитних установах </t>
  </si>
  <si>
    <t>Всього за п. 2.1</t>
  </si>
  <si>
    <t>Кількість курсових проєктів</t>
  </si>
  <si>
    <t>___________ О.П. Коляда</t>
  </si>
  <si>
    <t>об'єднання з фінансів, обліку і</t>
  </si>
  <si>
    <t>протокол № 4</t>
  </si>
  <si>
    <t>"01" липня 2021 р.</t>
  </si>
  <si>
    <t>від 01 липня 2021 року</t>
  </si>
  <si>
    <t>Пропозиції кафедри до каталогу вибіркових дисциплін циклу загальної підготовки</t>
  </si>
  <si>
    <t>Для ОС "магістр"</t>
  </si>
  <si>
    <t>Д.е.н., професор Сук Л.К.</t>
  </si>
  <si>
    <t>ВК 1.3</t>
  </si>
  <si>
    <t xml:space="preserve">https://vo.uu.edu.ua/enrol/index.php?id=5018 </t>
  </si>
  <si>
    <t>ВК 1.4</t>
  </si>
  <si>
    <t>Завідувач кафедри менеджменту, доцент, д.е.н. Дубас Р.Г.</t>
  </si>
  <si>
    <t>Пропозиції кафедри до каталогу вибіркових дисциплін циклу професійної підготовки</t>
  </si>
  <si>
    <t>Д.е.н, професор Захарчук О.В.</t>
  </si>
  <si>
    <t>К.е.н., доцент Лавриненко Л.М.</t>
  </si>
  <si>
    <r>
      <t xml:space="preserve">Соціальна відповідальність </t>
    </r>
    <r>
      <rPr>
        <sz val="12"/>
        <color indexed="10"/>
        <rFont val="Times New Roman"/>
        <family val="1"/>
      </rPr>
      <t>держави і бізнесу</t>
    </r>
  </si>
  <si>
    <t>Всього за п. 1.1</t>
  </si>
  <si>
    <t>Проректор з освітньої діяльності</t>
  </si>
  <si>
    <t>"____"  _____________ 2021 р.</t>
  </si>
  <si>
    <t>економіки</t>
  </si>
  <si>
    <t>моніторингу якості освіти,</t>
  </si>
  <si>
    <t>ліцензування і акредитації</t>
  </si>
  <si>
    <t>______________Л.В. Володіна</t>
  </si>
  <si>
    <t xml:space="preserve">Управління фінансовими ризиками </t>
  </si>
  <si>
    <t xml:space="preserve">Податковий менеджмент </t>
  </si>
  <si>
    <t>Доцент,Рудюк Л.В.</t>
  </si>
  <si>
    <t>Податковий менеджмент</t>
  </si>
  <si>
    <t xml:space="preserve">Фінансовий аналіз та актуарні розрахунки </t>
  </si>
  <si>
    <t>Фінансовий аналіз та актуарні розрахунки</t>
  </si>
  <si>
    <t>https://vo.uu.edu.ua/course/view.php?id=186</t>
  </si>
  <si>
    <t>Білоцерківський інститут економіки та управління</t>
  </si>
  <si>
    <t>Директор Білоцерківського  інституту</t>
  </si>
  <si>
    <t>економіки та управління</t>
  </si>
  <si>
    <t xml:space="preserve">______________ Я.В. Новак      </t>
  </si>
  <si>
    <t>Завідувач кафедри інформаційної аналітики,</t>
  </si>
  <si>
    <t xml:space="preserve"> фінансів, банківської справи та страхування</t>
  </si>
  <si>
    <t>______________ І.Г. Романченко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</si>
</sst>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\1\.00"/>
    <numFmt numFmtId="182" formatCode="&quot;Так&quot;;&quot;Так&quot;;&quot;Ні&quot;"/>
    <numFmt numFmtId="183" formatCode="&quot;True&quot;;&quot;True&quot;;&quot;False&quot;"/>
    <numFmt numFmtId="184" formatCode="&quot;Увімк&quot;;&quot;Увімк&quot;;&quot;Вимк&quot;"/>
    <numFmt numFmtId="185" formatCode="[$¥€-2]\ ###,000_);[Red]\([$€-2]\ ###,000\)"/>
    <numFmt numFmtId="186" formatCode="\2\.0"/>
    <numFmt numFmtId="187" formatCode="\3\.00"/>
    <numFmt numFmtId="188" formatCode="0.0%"/>
  </numFmts>
  <fonts count="70"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8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16"/>
      <name val="Times New Roman"/>
      <family val="1"/>
    </font>
    <font>
      <sz val="18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i/>
      <sz val="8"/>
      <name val="Times New Roman"/>
      <family val="1"/>
    </font>
    <font>
      <u val="single"/>
      <sz val="10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sz val="12"/>
      <color indexed="1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58"/>
      <name val="Times New Roman"/>
      <family val="1"/>
    </font>
    <font>
      <sz val="12"/>
      <color indexed="10"/>
      <name val="Times New Roman"/>
      <family val="1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30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Calibri"/>
      <family val="2"/>
    </font>
    <font>
      <u val="single"/>
      <sz val="11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thin"/>
      <top style="medium"/>
      <bottom/>
    </border>
    <border>
      <left style="medium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9"/>
      </right>
      <top style="medium"/>
      <bottom style="thin"/>
    </border>
    <border>
      <left style="thin">
        <color indexed="9"/>
      </left>
      <right style="thin">
        <color indexed="9"/>
      </right>
      <top style="medium"/>
      <bottom style="thin"/>
    </border>
    <border>
      <left style="thin">
        <color indexed="9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double"/>
    </border>
    <border>
      <left style="medium"/>
      <right style="medium"/>
      <top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1" fillId="0" borderId="0">
      <alignment/>
      <protection/>
    </xf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9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64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33" borderId="15" xfId="0" applyFont="1" applyFill="1" applyBorder="1" applyAlignment="1">
      <alignment vertical="center"/>
    </xf>
    <xf numFmtId="181" fontId="1" fillId="34" borderId="16" xfId="0" applyNumberFormat="1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1" fontId="1" fillId="34" borderId="19" xfId="0" applyNumberFormat="1" applyFont="1" applyFill="1" applyBorder="1" applyAlignment="1">
      <alignment horizontal="center" vertical="center"/>
    </xf>
    <xf numFmtId="1" fontId="1" fillId="34" borderId="16" xfId="0" applyNumberFormat="1" applyFont="1" applyFill="1" applyBorder="1" applyAlignment="1">
      <alignment horizontal="center" vertical="center"/>
    </xf>
    <xf numFmtId="1" fontId="1" fillId="34" borderId="17" xfId="0" applyNumberFormat="1" applyFont="1" applyFill="1" applyBorder="1" applyAlignment="1">
      <alignment horizontal="center" vertical="center"/>
    </xf>
    <xf numFmtId="1" fontId="1" fillId="34" borderId="2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81" fontId="1" fillId="34" borderId="21" xfId="0" applyNumberFormat="1" applyFont="1" applyFill="1" applyBorder="1" applyAlignment="1">
      <alignment horizontal="center" vertical="center"/>
    </xf>
    <xf numFmtId="1" fontId="1" fillId="34" borderId="15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86" fontId="10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1" fontId="1" fillId="34" borderId="18" xfId="0" applyNumberFormat="1" applyFont="1" applyFill="1" applyBorder="1" applyAlignment="1">
      <alignment horizontal="center" vertical="center"/>
    </xf>
    <xf numFmtId="187" fontId="6" fillId="0" borderId="0" xfId="0" applyNumberFormat="1" applyFont="1" applyBorder="1" applyAlignment="1">
      <alignment vertical="center"/>
    </xf>
    <xf numFmtId="1" fontId="5" fillId="35" borderId="22" xfId="0" applyNumberFormat="1" applyFont="1" applyFill="1" applyBorder="1" applyAlignment="1">
      <alignment horizontal="center" vertical="center"/>
    </xf>
    <xf numFmtId="1" fontId="5" fillId="35" borderId="23" xfId="0" applyNumberFormat="1" applyFont="1" applyFill="1" applyBorder="1" applyAlignment="1">
      <alignment horizontal="center" vertical="center"/>
    </xf>
    <xf numFmtId="1" fontId="5" fillId="0" borderId="22" xfId="0" applyNumberFormat="1" applyFont="1" applyFill="1" applyBorder="1" applyAlignment="1">
      <alignment horizontal="center" vertical="center"/>
    </xf>
    <xf numFmtId="1" fontId="6" fillId="35" borderId="10" xfId="0" applyNumberFormat="1" applyFont="1" applyFill="1" applyBorder="1" applyAlignment="1">
      <alignment vertical="center"/>
    </xf>
    <xf numFmtId="1" fontId="6" fillId="35" borderId="11" xfId="0" applyNumberFormat="1" applyFont="1" applyFill="1" applyBorder="1" applyAlignment="1">
      <alignment vertical="center"/>
    </xf>
    <xf numFmtId="1" fontId="6" fillId="0" borderId="10" xfId="0" applyNumberFormat="1" applyFont="1" applyFill="1" applyBorder="1" applyAlignment="1">
      <alignment vertical="center"/>
    </xf>
    <xf numFmtId="0" fontId="6" fillId="35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36" borderId="25" xfId="0" applyFont="1" applyFill="1" applyBorder="1" applyAlignment="1">
      <alignment horizontal="centerContinuous" vertical="center"/>
    </xf>
    <xf numFmtId="0" fontId="1" fillId="36" borderId="26" xfId="0" applyFont="1" applyFill="1" applyBorder="1" applyAlignment="1">
      <alignment horizontal="centerContinuous" vertical="center"/>
    </xf>
    <xf numFmtId="0" fontId="1" fillId="36" borderId="27" xfId="0" applyFont="1" applyFill="1" applyBorder="1" applyAlignment="1">
      <alignment horizontal="centerContinuous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" fillId="36" borderId="29" xfId="0" applyFont="1" applyFill="1" applyBorder="1" applyAlignment="1">
      <alignment horizontal="centerContinuous" vertical="center"/>
    </xf>
    <xf numFmtId="1" fontId="1" fillId="34" borderId="30" xfId="0" applyNumberFormat="1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12" fillId="0" borderId="0" xfId="49" applyFont="1" applyAlignment="1">
      <alignment horizontal="center" vertical="center"/>
      <protection/>
    </xf>
    <xf numFmtId="0" fontId="2" fillId="0" borderId="0" xfId="49" applyFont="1" applyAlignment="1">
      <alignment vertical="center" wrapText="1"/>
      <protection/>
    </xf>
    <xf numFmtId="0" fontId="13" fillId="0" borderId="0" xfId="49" applyFont="1" applyAlignment="1">
      <alignment vertical="center" wrapText="1"/>
      <protection/>
    </xf>
    <xf numFmtId="0" fontId="12" fillId="0" borderId="0" xfId="49" applyFont="1" applyAlignment="1">
      <alignment vertical="center"/>
      <protection/>
    </xf>
    <xf numFmtId="0" fontId="7" fillId="0" borderId="0" xfId="49" applyFont="1" applyAlignment="1">
      <alignment vertical="center" wrapText="1"/>
      <protection/>
    </xf>
    <xf numFmtId="0" fontId="4" fillId="0" borderId="0" xfId="49" applyFont="1">
      <alignment/>
      <protection/>
    </xf>
    <xf numFmtId="0" fontId="2" fillId="0" borderId="0" xfId="49" applyFont="1">
      <alignment/>
      <protection/>
    </xf>
    <xf numFmtId="0" fontId="2" fillId="0" borderId="0" xfId="49" applyFont="1" applyBorder="1">
      <alignment/>
      <protection/>
    </xf>
    <xf numFmtId="0" fontId="15" fillId="0" borderId="0" xfId="49" applyFont="1" applyBorder="1" applyAlignment="1">
      <alignment horizontal="center" vertical="top"/>
      <protection/>
    </xf>
    <xf numFmtId="0" fontId="2" fillId="0" borderId="0" xfId="49" applyFont="1" applyAlignment="1">
      <alignment horizontal="left"/>
      <protection/>
    </xf>
    <xf numFmtId="0" fontId="16" fillId="0" borderId="0" xfId="49" applyFont="1" applyBorder="1" applyAlignment="1">
      <alignment vertical="center"/>
      <protection/>
    </xf>
    <xf numFmtId="0" fontId="2" fillId="0" borderId="0" xfId="49" applyFont="1" applyAlignment="1">
      <alignment horizontal="left" vertical="center"/>
      <protection/>
    </xf>
    <xf numFmtId="0" fontId="4" fillId="0" borderId="0" xfId="49" applyFont="1" applyAlignment="1">
      <alignment horizontal="left"/>
      <protection/>
    </xf>
    <xf numFmtId="0" fontId="2" fillId="0" borderId="0" xfId="49" applyFont="1" applyAlignment="1">
      <alignment vertical="center"/>
      <protection/>
    </xf>
    <xf numFmtId="0" fontId="18" fillId="0" borderId="0" xfId="49" applyFont="1">
      <alignment/>
      <protection/>
    </xf>
    <xf numFmtId="0" fontId="4" fillId="0" borderId="0" xfId="49" applyFont="1" applyAlignment="1">
      <alignment horizontal="left" vertical="center"/>
      <protection/>
    </xf>
    <xf numFmtId="0" fontId="19" fillId="0" borderId="0" xfId="49" applyFont="1">
      <alignment/>
      <protection/>
    </xf>
    <xf numFmtId="0" fontId="15" fillId="0" borderId="0" xfId="49" applyFont="1">
      <alignment/>
      <protection/>
    </xf>
    <xf numFmtId="0" fontId="2" fillId="37" borderId="0" xfId="49" applyFont="1" applyFill="1" applyAlignment="1">
      <alignment horizontal="left" vertical="center"/>
      <protection/>
    </xf>
    <xf numFmtId="0" fontId="2" fillId="37" borderId="0" xfId="49" applyFont="1" applyFill="1">
      <alignment/>
      <protection/>
    </xf>
    <xf numFmtId="0" fontId="2" fillId="0" borderId="31" xfId="49" applyFont="1" applyBorder="1">
      <alignment/>
      <protection/>
    </xf>
    <xf numFmtId="0" fontId="2" fillId="0" borderId="0" xfId="49" applyFont="1" applyFill="1">
      <alignment/>
      <protection/>
    </xf>
    <xf numFmtId="0" fontId="20" fillId="0" borderId="32" xfId="49" applyFont="1" applyFill="1" applyBorder="1" applyAlignment="1">
      <alignment horizontal="left"/>
      <protection/>
    </xf>
    <xf numFmtId="0" fontId="7" fillId="0" borderId="32" xfId="49" applyFont="1" applyFill="1" applyBorder="1" applyAlignment="1">
      <alignment horizontal="center"/>
      <protection/>
    </xf>
    <xf numFmtId="0" fontId="15" fillId="0" borderId="0" xfId="49" applyFont="1" applyFill="1">
      <alignment/>
      <protection/>
    </xf>
    <xf numFmtId="0" fontId="21" fillId="0" borderId="0" xfId="49" applyFont="1" applyFill="1">
      <alignment/>
      <protection/>
    </xf>
    <xf numFmtId="0" fontId="15" fillId="0" borderId="0" xfId="49" applyFont="1" applyFill="1" applyAlignment="1">
      <alignment horizontal="center" vertical="center"/>
      <protection/>
    </xf>
    <xf numFmtId="0" fontId="15" fillId="0" borderId="0" xfId="49" applyFont="1" applyFill="1" applyBorder="1">
      <alignment/>
      <protection/>
    </xf>
    <xf numFmtId="0" fontId="20" fillId="0" borderId="33" xfId="49" applyFont="1" applyFill="1" applyBorder="1" applyAlignment="1">
      <alignment horizontal="center" vertical="center" textRotation="90" wrapText="1"/>
      <protection/>
    </xf>
    <xf numFmtId="0" fontId="20" fillId="0" borderId="0" xfId="49" applyFont="1" applyFill="1" applyBorder="1" applyAlignment="1">
      <alignment horizontal="center" vertical="center" textRotation="90" wrapText="1"/>
      <protection/>
    </xf>
    <xf numFmtId="0" fontId="20" fillId="0" borderId="34" xfId="49" applyFont="1" applyFill="1" applyBorder="1" applyAlignment="1">
      <alignment horizontal="center" vertical="center"/>
      <protection/>
    </xf>
    <xf numFmtId="0" fontId="20" fillId="0" borderId="0" xfId="49" applyFont="1" applyFill="1" applyBorder="1" applyAlignment="1">
      <alignment horizontal="center"/>
      <protection/>
    </xf>
    <xf numFmtId="0" fontId="2" fillId="0" borderId="0" xfId="49" applyFont="1" applyFill="1" applyBorder="1">
      <alignment/>
      <protection/>
    </xf>
    <xf numFmtId="0" fontId="20" fillId="0" borderId="35" xfId="49" applyFont="1" applyFill="1" applyBorder="1" applyAlignment="1">
      <alignment horizontal="center" vertical="center"/>
      <protection/>
    </xf>
    <xf numFmtId="0" fontId="20" fillId="0" borderId="0" xfId="49" applyFont="1" applyBorder="1" applyAlignment="1">
      <alignment horizontal="center"/>
      <protection/>
    </xf>
    <xf numFmtId="0" fontId="2" fillId="0" borderId="12" xfId="0" applyFont="1" applyFill="1" applyBorder="1" applyAlignment="1">
      <alignment horizontal="center" vertical="center"/>
    </xf>
    <xf numFmtId="0" fontId="2" fillId="0" borderId="36" xfId="49" applyFont="1" applyFill="1" applyBorder="1" applyAlignment="1">
      <alignment horizontal="centerContinuous"/>
      <protection/>
    </xf>
    <xf numFmtId="0" fontId="2" fillId="0" borderId="37" xfId="49" applyFont="1" applyFill="1" applyBorder="1" applyAlignment="1">
      <alignment horizontal="centerContinuous"/>
      <protection/>
    </xf>
    <xf numFmtId="0" fontId="3" fillId="0" borderId="32" xfId="54" applyFont="1" applyFill="1" applyBorder="1" applyAlignment="1">
      <alignment horizontal="center"/>
      <protection/>
    </xf>
    <xf numFmtId="0" fontId="3" fillId="0" borderId="38" xfId="54" applyFont="1" applyFill="1" applyBorder="1" applyAlignment="1">
      <alignment horizontal="center"/>
      <protection/>
    </xf>
    <xf numFmtId="0" fontId="3" fillId="0" borderId="39" xfId="54" applyFont="1" applyFill="1" applyBorder="1" applyAlignment="1">
      <alignment horizontal="center"/>
      <protection/>
    </xf>
    <xf numFmtId="0" fontId="3" fillId="0" borderId="0" xfId="54" applyFont="1" applyFill="1">
      <alignment/>
      <protection/>
    </xf>
    <xf numFmtId="0" fontId="20" fillId="0" borderId="40" xfId="54" applyFont="1" applyFill="1" applyBorder="1" applyAlignment="1">
      <alignment horizontal="centerContinuous"/>
      <protection/>
    </xf>
    <xf numFmtId="0" fontId="20" fillId="0" borderId="24" xfId="54" applyFont="1" applyFill="1" applyBorder="1" applyAlignment="1">
      <alignment horizontal="centerContinuous"/>
      <protection/>
    </xf>
    <xf numFmtId="0" fontId="20" fillId="0" borderId="41" xfId="54" applyFont="1" applyFill="1" applyBorder="1" applyAlignment="1">
      <alignment horizontal="center"/>
      <protection/>
    </xf>
    <xf numFmtId="0" fontId="15" fillId="0" borderId="0" xfId="54" applyFont="1" applyFill="1">
      <alignment/>
      <protection/>
    </xf>
    <xf numFmtId="0" fontId="3" fillId="0" borderId="11" xfId="54" applyFont="1" applyFill="1" applyBorder="1" applyAlignment="1">
      <alignment horizontal="center" vertical="center"/>
      <protection/>
    </xf>
    <xf numFmtId="0" fontId="3" fillId="0" borderId="10" xfId="54" applyFont="1" applyFill="1" applyBorder="1" applyAlignment="1">
      <alignment horizontal="center" vertical="center"/>
      <protection/>
    </xf>
    <xf numFmtId="0" fontId="2" fillId="0" borderId="0" xfId="54" applyFont="1" applyFill="1">
      <alignment/>
      <protection/>
    </xf>
    <xf numFmtId="0" fontId="3" fillId="0" borderId="40" xfId="54" applyFont="1" applyFill="1" applyBorder="1" applyAlignment="1">
      <alignment horizontal="center" vertical="center"/>
      <protection/>
    </xf>
    <xf numFmtId="0" fontId="3" fillId="0" borderId="24" xfId="54" applyFont="1" applyFill="1" applyBorder="1" applyAlignment="1">
      <alignment horizontal="center" vertical="center"/>
      <protection/>
    </xf>
    <xf numFmtId="0" fontId="3" fillId="0" borderId="41" xfId="54" applyFont="1" applyFill="1" applyBorder="1" applyAlignment="1">
      <alignment horizontal="center" vertical="center"/>
      <protection/>
    </xf>
    <xf numFmtId="0" fontId="2" fillId="0" borderId="11" xfId="55" applyFont="1" applyBorder="1" applyAlignment="1">
      <alignment horizontal="center" vertical="center" shrinkToFit="1"/>
      <protection/>
    </xf>
    <xf numFmtId="0" fontId="2" fillId="0" borderId="10" xfId="55" applyFont="1" applyBorder="1" applyAlignment="1">
      <alignment horizontal="center" vertical="center" shrinkToFi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40" xfId="55" applyFont="1" applyFill="1" applyBorder="1" applyAlignment="1">
      <alignment horizontal="center" vertical="center" shrinkToFit="1"/>
      <protection/>
    </xf>
    <xf numFmtId="0" fontId="2" fillId="0" borderId="24" xfId="55" applyFont="1" applyFill="1" applyBorder="1" applyAlignment="1">
      <alignment horizontal="center" vertical="center" shrinkToFit="1"/>
      <protection/>
    </xf>
    <xf numFmtId="0" fontId="2" fillId="0" borderId="24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" fillId="0" borderId="41" xfId="55" applyFont="1" applyFill="1" applyBorder="1" applyAlignment="1">
      <alignment horizontal="center" vertical="center" shrinkToFit="1"/>
      <protection/>
    </xf>
    <xf numFmtId="0" fontId="3" fillId="0" borderId="42" xfId="54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0" fillId="0" borderId="0" xfId="0" applyFont="1" applyAlignment="1">
      <alignment vertical="center"/>
    </xf>
    <xf numFmtId="0" fontId="30" fillId="0" borderId="0" xfId="0" applyFont="1" applyAlignment="1">
      <alignment vertical="center" wrapText="1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horizontal="center" vertical="center"/>
    </xf>
    <xf numFmtId="1" fontId="2" fillId="0" borderId="43" xfId="0" applyNumberFormat="1" applyFont="1" applyFill="1" applyBorder="1" applyAlignment="1">
      <alignment horizontal="center" vertical="center"/>
    </xf>
    <xf numFmtId="1" fontId="2" fillId="0" borderId="36" xfId="0" applyNumberFormat="1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1" fontId="2" fillId="0" borderId="40" xfId="0" applyNumberFormat="1" applyFont="1" applyFill="1" applyBorder="1" applyAlignment="1">
      <alignment horizontal="center" vertical="center"/>
    </xf>
    <xf numFmtId="1" fontId="4" fillId="0" borderId="24" xfId="0" applyNumberFormat="1" applyFont="1" applyFill="1" applyBorder="1" applyAlignment="1">
      <alignment horizontal="center" vertical="center"/>
    </xf>
    <xf numFmtId="1" fontId="2" fillId="0" borderId="24" xfId="0" applyNumberFormat="1" applyFont="1" applyFill="1" applyBorder="1" applyAlignment="1" applyProtection="1">
      <alignment horizontal="center" vertical="center"/>
      <protection locked="0"/>
    </xf>
    <xf numFmtId="1" fontId="2" fillId="0" borderId="44" xfId="0" applyNumberFormat="1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>
      <alignment horizontal="center" vertical="center"/>
    </xf>
    <xf numFmtId="1" fontId="4" fillId="0" borderId="45" xfId="0" applyNumberFormat="1" applyFont="1" applyFill="1" applyBorder="1" applyAlignment="1">
      <alignment horizontal="center" vertical="center"/>
    </xf>
    <xf numFmtId="1" fontId="2" fillId="0" borderId="45" xfId="0" applyNumberFormat="1" applyFont="1" applyFill="1" applyBorder="1" applyAlignment="1" applyProtection="1">
      <alignment horizontal="center" vertical="center"/>
      <protection locked="0"/>
    </xf>
    <xf numFmtId="1" fontId="2" fillId="0" borderId="46" xfId="0" applyNumberFormat="1" applyFont="1" applyFill="1" applyBorder="1" applyAlignment="1" applyProtection="1">
      <alignment horizontal="center" vertical="center"/>
      <protection locked="0"/>
    </xf>
    <xf numFmtId="0" fontId="33" fillId="0" borderId="47" xfId="42" applyFont="1" applyFill="1" applyBorder="1" applyAlignment="1" applyProtection="1">
      <alignment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36" borderId="0" xfId="0" applyFont="1" applyFill="1" applyBorder="1" applyAlignment="1">
      <alignment horizontal="centerContinuous" vertical="center"/>
    </xf>
    <xf numFmtId="0" fontId="8" fillId="0" borderId="0" xfId="0" applyFont="1" applyBorder="1" applyAlignment="1">
      <alignment horizontal="center" vertical="center"/>
    </xf>
    <xf numFmtId="0" fontId="23" fillId="37" borderId="10" xfId="0" applyFont="1" applyFill="1" applyBorder="1" applyAlignment="1">
      <alignment vertical="center" wrapText="1"/>
    </xf>
    <xf numFmtId="0" fontId="23" fillId="0" borderId="2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 wrapText="1"/>
    </xf>
    <xf numFmtId="0" fontId="23" fillId="0" borderId="24" xfId="0" applyFont="1" applyBorder="1" applyAlignment="1">
      <alignment vertical="center" wrapText="1"/>
    </xf>
    <xf numFmtId="0" fontId="23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vertical="center" wrapText="1"/>
    </xf>
    <xf numFmtId="0" fontId="23" fillId="0" borderId="49" xfId="0" applyFont="1" applyFill="1" applyBorder="1" applyAlignment="1">
      <alignment vertical="center" wrapText="1"/>
    </xf>
    <xf numFmtId="0" fontId="23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45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9" fontId="9" fillId="33" borderId="15" xfId="6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" fontId="6" fillId="35" borderId="5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0" fontId="6" fillId="35" borderId="2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4" fillId="0" borderId="0" xfId="49" applyFont="1" applyFill="1" applyBorder="1" applyAlignment="1">
      <alignment horizontal="left"/>
      <protection/>
    </xf>
    <xf numFmtId="0" fontId="2" fillId="0" borderId="0" xfId="49" applyFont="1" applyFill="1" applyAlignment="1">
      <alignment horizontal="left" vertical="center"/>
      <protection/>
    </xf>
    <xf numFmtId="0" fontId="4" fillId="0" borderId="0" xfId="49" applyFont="1" applyFill="1" applyAlignment="1">
      <alignment horizontal="left"/>
      <protection/>
    </xf>
    <xf numFmtId="0" fontId="2" fillId="0" borderId="0" xfId="49" applyFont="1" applyFill="1" applyAlignment="1">
      <alignment vertical="center"/>
      <protection/>
    </xf>
    <xf numFmtId="0" fontId="2" fillId="0" borderId="0" xfId="49" applyFont="1" applyFill="1" applyAlignment="1">
      <alignment horizontal="center" vertical="center"/>
      <protection/>
    </xf>
    <xf numFmtId="0" fontId="20" fillId="0" borderId="35" xfId="54" applyFont="1" applyFill="1" applyBorder="1" applyAlignment="1">
      <alignment horizontal="centerContinuous"/>
      <protection/>
    </xf>
    <xf numFmtId="0" fontId="20" fillId="0" borderId="41" xfId="54" applyFont="1" applyFill="1" applyBorder="1" applyAlignment="1">
      <alignment horizontal="centerContinuous"/>
      <protection/>
    </xf>
    <xf numFmtId="0" fontId="20" fillId="0" borderId="44" xfId="54" applyFont="1" applyFill="1" applyBorder="1" applyAlignment="1">
      <alignment horizontal="centerContinuous"/>
      <protection/>
    </xf>
    <xf numFmtId="0" fontId="3" fillId="0" borderId="34" xfId="54" applyFont="1" applyFill="1" applyBorder="1" applyAlignment="1">
      <alignment horizontal="center" vertical="center"/>
      <protection/>
    </xf>
    <xf numFmtId="0" fontId="3" fillId="0" borderId="12" xfId="54" applyFont="1" applyFill="1" applyBorder="1" applyAlignment="1">
      <alignment horizontal="center" vertical="center"/>
      <protection/>
    </xf>
    <xf numFmtId="0" fontId="3" fillId="0" borderId="51" xfId="54" applyFont="1" applyFill="1" applyBorder="1" applyAlignment="1">
      <alignment horizontal="center" vertical="center"/>
      <protection/>
    </xf>
    <xf numFmtId="0" fontId="3" fillId="0" borderId="35" xfId="54" applyFont="1" applyFill="1" applyBorder="1" applyAlignment="1">
      <alignment horizontal="center" vertical="center"/>
      <protection/>
    </xf>
    <xf numFmtId="0" fontId="3" fillId="0" borderId="44" xfId="54" applyFont="1" applyFill="1" applyBorder="1" applyAlignment="1">
      <alignment horizontal="center" vertical="center"/>
      <protection/>
    </xf>
    <xf numFmtId="0" fontId="2" fillId="0" borderId="34" xfId="55" applyFont="1" applyBorder="1" applyAlignment="1">
      <alignment horizontal="center" vertical="center" shrinkToFit="1"/>
      <protection/>
    </xf>
    <xf numFmtId="0" fontId="2" fillId="0" borderId="12" xfId="55" applyFont="1" applyBorder="1" applyAlignment="1">
      <alignment horizontal="center" vertical="center" shrinkToFit="1"/>
      <protection/>
    </xf>
    <xf numFmtId="0" fontId="2" fillId="0" borderId="51" xfId="55" applyFont="1" applyBorder="1" applyAlignment="1">
      <alignment horizontal="center" vertical="center" shrinkToFit="1"/>
      <protection/>
    </xf>
    <xf numFmtId="0" fontId="2" fillId="0" borderId="51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5" xfId="55" applyFont="1" applyFill="1" applyBorder="1" applyAlignment="1">
      <alignment horizontal="center" vertical="center" shrinkToFit="1"/>
      <protection/>
    </xf>
    <xf numFmtId="0" fontId="2" fillId="0" borderId="44" xfId="55" applyFont="1" applyFill="1" applyBorder="1" applyAlignment="1">
      <alignment horizontal="center" vertical="center" shrinkToFit="1"/>
      <protection/>
    </xf>
    <xf numFmtId="0" fontId="2" fillId="0" borderId="41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5" fillId="38" borderId="0" xfId="0" applyFont="1" applyFill="1" applyAlignment="1">
      <alignment vertical="center"/>
    </xf>
    <xf numFmtId="0" fontId="24" fillId="3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6" fillId="0" borderId="52" xfId="0" applyFont="1" applyFill="1" applyBorder="1" applyAlignment="1">
      <alignment horizontal="center" vertical="center" wrapText="1"/>
    </xf>
    <xf numFmtId="1" fontId="6" fillId="0" borderId="22" xfId="0" applyNumberFormat="1" applyFont="1" applyFill="1" applyBorder="1" applyAlignment="1" applyProtection="1">
      <alignment horizontal="center" vertical="center"/>
      <protection locked="0"/>
    </xf>
    <xf numFmtId="1" fontId="6" fillId="0" borderId="53" xfId="0" applyNumberFormat="1" applyFont="1" applyFill="1" applyBorder="1" applyAlignment="1" applyProtection="1">
      <alignment horizontal="center" vertical="center"/>
      <protection locked="0"/>
    </xf>
    <xf numFmtId="1" fontId="6" fillId="0" borderId="54" xfId="0" applyNumberFormat="1" applyFont="1" applyFill="1" applyBorder="1" applyAlignment="1" applyProtection="1">
      <alignment horizontal="center" vertical="center"/>
      <protection locked="0"/>
    </xf>
    <xf numFmtId="0" fontId="6" fillId="0" borderId="54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vertical="center" wrapText="1"/>
    </xf>
    <xf numFmtId="0" fontId="5" fillId="0" borderId="54" xfId="0" applyFont="1" applyFill="1" applyBorder="1" applyAlignment="1" applyProtection="1">
      <alignment horizontal="center" vertical="center"/>
      <protection locked="0"/>
    </xf>
    <xf numFmtId="1" fontId="6" fillId="0" borderId="23" xfId="0" applyNumberFormat="1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36" fillId="0" borderId="55" xfId="42" applyFont="1" applyFill="1" applyBorder="1" applyAlignment="1" applyProtection="1">
      <alignment horizontal="left" vertical="center" wrapText="1"/>
      <protection/>
    </xf>
    <xf numFmtId="0" fontId="36" fillId="0" borderId="54" xfId="42" applyFont="1" applyFill="1" applyBorder="1" applyAlignment="1" applyProtection="1">
      <alignment vertical="center"/>
      <protection/>
    </xf>
    <xf numFmtId="0" fontId="6" fillId="0" borderId="35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vertical="center" wrapText="1"/>
    </xf>
    <xf numFmtId="0" fontId="5" fillId="0" borderId="37" xfId="0" applyFont="1" applyFill="1" applyBorder="1" applyAlignment="1" applyProtection="1">
      <alignment horizontal="center" vertical="center"/>
      <protection locked="0"/>
    </xf>
    <xf numFmtId="1" fontId="6" fillId="0" borderId="40" xfId="0" applyNumberFormat="1" applyFont="1" applyFill="1" applyBorder="1" applyAlignment="1">
      <alignment horizontal="center" vertical="center"/>
    </xf>
    <xf numFmtId="1" fontId="5" fillId="0" borderId="24" xfId="0" applyNumberFormat="1" applyFont="1" applyFill="1" applyBorder="1" applyAlignment="1">
      <alignment horizontal="center" vertical="center"/>
    </xf>
    <xf numFmtId="1" fontId="6" fillId="0" borderId="24" xfId="0" applyNumberFormat="1" applyFont="1" applyFill="1" applyBorder="1" applyAlignment="1" applyProtection="1">
      <alignment horizontal="center" vertical="center"/>
      <protection locked="0"/>
    </xf>
    <xf numFmtId="1" fontId="6" fillId="0" borderId="44" xfId="0" applyNumberFormat="1" applyFont="1" applyFill="1" applyBorder="1" applyAlignment="1" applyProtection="1">
      <alignment horizontal="center" vertical="center"/>
      <protection locked="0"/>
    </xf>
    <xf numFmtId="1" fontId="6" fillId="0" borderId="37" xfId="0" applyNumberFormat="1" applyFont="1" applyFill="1" applyBorder="1" applyAlignment="1" applyProtection="1">
      <alignment horizontal="center" vertical="center"/>
      <protection locked="0"/>
    </xf>
    <xf numFmtId="0" fontId="6" fillId="0" borderId="37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 wrapText="1"/>
    </xf>
    <xf numFmtId="0" fontId="36" fillId="0" borderId="37" xfId="42" applyFont="1" applyFill="1" applyBorder="1" applyAlignment="1" applyProtection="1">
      <alignment horizontal="left" vertical="center" wrapText="1"/>
      <protection/>
    </xf>
    <xf numFmtId="0" fontId="36" fillId="0" borderId="37" xfId="42" applyFont="1" applyFill="1" applyBorder="1" applyAlignment="1" applyProtection="1">
      <alignment vertical="center"/>
      <protection/>
    </xf>
    <xf numFmtId="0" fontId="36" fillId="0" borderId="56" xfId="42" applyFont="1" applyFill="1" applyBorder="1" applyAlignment="1" applyProtection="1">
      <alignment horizontal="left" vertical="center" wrapText="1"/>
      <protection/>
    </xf>
    <xf numFmtId="2" fontId="2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Fill="1" applyBorder="1" applyAlignment="1" applyProtection="1">
      <alignment horizontal="left" vertical="center" wrapText="1"/>
      <protection locked="0"/>
    </xf>
    <xf numFmtId="0" fontId="4" fillId="0" borderId="47" xfId="0" applyFont="1" applyFill="1" applyBorder="1" applyAlignment="1" applyProtection="1">
      <alignment horizontal="center" vertical="center"/>
      <protection locked="0"/>
    </xf>
    <xf numFmtId="0" fontId="33" fillId="0" borderId="47" xfId="42" applyFont="1" applyFill="1" applyBorder="1" applyAlignment="1" applyProtection="1">
      <alignment horizontal="left" vertical="center" wrapText="1"/>
      <protection/>
    </xf>
    <xf numFmtId="0" fontId="30" fillId="0" borderId="0" xfId="0" applyFont="1" applyFill="1" applyAlignment="1">
      <alignment vertical="center"/>
    </xf>
    <xf numFmtId="0" fontId="30" fillId="0" borderId="3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4" fillId="0" borderId="57" xfId="0" applyFont="1" applyFill="1" applyBorder="1" applyAlignment="1" applyProtection="1">
      <alignment horizontal="center" vertical="center"/>
      <protection locked="0"/>
    </xf>
    <xf numFmtId="1" fontId="2" fillId="0" borderId="11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1" fontId="2" fillId="0" borderId="51" xfId="0" applyNumberFormat="1" applyFont="1" applyFill="1" applyBorder="1" applyAlignment="1" applyProtection="1">
      <alignment horizontal="center" vertical="center"/>
      <protection locked="0"/>
    </xf>
    <xf numFmtId="1" fontId="2" fillId="0" borderId="58" xfId="0" applyNumberFormat="1" applyFont="1" applyFill="1" applyBorder="1" applyAlignment="1" applyProtection="1">
      <alignment horizontal="center" vertical="center"/>
      <protection locked="0"/>
    </xf>
    <xf numFmtId="0" fontId="2" fillId="0" borderId="58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 wrapText="1"/>
    </xf>
    <xf numFmtId="0" fontId="2" fillId="0" borderId="58" xfId="42" applyFont="1" applyFill="1" applyBorder="1" applyAlignment="1" applyProtection="1">
      <alignment horizontal="left" vertical="center" wrapText="1"/>
      <protection/>
    </xf>
    <xf numFmtId="0" fontId="33" fillId="0" borderId="57" xfId="42" applyFont="1" applyFill="1" applyBorder="1" applyAlignment="1" applyProtection="1">
      <alignment vertical="center"/>
      <protection/>
    </xf>
    <xf numFmtId="0" fontId="33" fillId="0" borderId="57" xfId="42" applyFont="1" applyFill="1" applyBorder="1" applyAlignment="1" applyProtection="1">
      <alignment horizontal="left" vertical="center" wrapText="1"/>
      <protection/>
    </xf>
    <xf numFmtId="2" fontId="2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56" xfId="0" applyFont="1" applyFill="1" applyBorder="1" applyAlignment="1">
      <alignment vertical="center" wrapText="1"/>
    </xf>
    <xf numFmtId="0" fontId="4" fillId="0" borderId="56" xfId="0" applyFont="1" applyFill="1" applyBorder="1" applyAlignment="1" applyProtection="1">
      <alignment horizontal="center" vertical="center"/>
      <protection locked="0"/>
    </xf>
    <xf numFmtId="1" fontId="2" fillId="0" borderId="37" xfId="0" applyNumberFormat="1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>
      <alignment horizontal="center" vertical="center" wrapText="1"/>
    </xf>
    <xf numFmtId="0" fontId="2" fillId="0" borderId="59" xfId="42" applyFont="1" applyFill="1" applyBorder="1" applyAlignment="1" applyProtection="1">
      <alignment horizontal="left" vertical="center" wrapText="1"/>
      <protection/>
    </xf>
    <xf numFmtId="0" fontId="33" fillId="0" borderId="56" xfId="42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2" fontId="23" fillId="0" borderId="60" xfId="0" applyNumberFormat="1" applyFont="1" applyBorder="1" applyAlignment="1" applyProtection="1">
      <alignment horizontal="center" vertical="center" wrapText="1"/>
      <protection locked="0"/>
    </xf>
    <xf numFmtId="0" fontId="23" fillId="0" borderId="22" xfId="0" applyFont="1" applyBorder="1" applyAlignment="1">
      <alignment horizontal="left" vertical="center"/>
    </xf>
    <xf numFmtId="0" fontId="23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 applyProtection="1">
      <alignment horizontal="center" vertical="center"/>
      <protection locked="0"/>
    </xf>
    <xf numFmtId="0" fontId="23" fillId="0" borderId="23" xfId="0" applyFont="1" applyBorder="1" applyAlignment="1" applyProtection="1">
      <alignment horizontal="center" vertical="center"/>
      <protection locked="0"/>
    </xf>
    <xf numFmtId="0" fontId="8" fillId="39" borderId="22" xfId="0" applyFont="1" applyFill="1" applyBorder="1" applyAlignment="1" applyProtection="1">
      <alignment horizontal="center" vertical="center"/>
      <protection locked="0"/>
    </xf>
    <xf numFmtId="0" fontId="23" fillId="38" borderId="22" xfId="0" applyFont="1" applyFill="1" applyBorder="1" applyAlignment="1" applyProtection="1">
      <alignment horizontal="center" vertical="center"/>
      <protection locked="0"/>
    </xf>
    <xf numFmtId="0" fontId="23" fillId="39" borderId="22" xfId="0" applyFont="1" applyFill="1" applyBorder="1" applyAlignment="1" applyProtection="1">
      <alignment horizontal="center" vertical="center"/>
      <protection locked="0"/>
    </xf>
    <xf numFmtId="0" fontId="23" fillId="38" borderId="53" xfId="0" applyFont="1" applyFill="1" applyBorder="1" applyAlignment="1" applyProtection="1">
      <alignment horizontal="center" vertical="center"/>
      <protection locked="0"/>
    </xf>
    <xf numFmtId="1" fontId="23" fillId="0" borderId="54" xfId="0" applyNumberFormat="1" applyFont="1" applyBorder="1" applyAlignment="1" applyProtection="1">
      <alignment horizontal="center" vertical="center"/>
      <protection locked="0"/>
    </xf>
    <xf numFmtId="0" fontId="23" fillId="38" borderId="23" xfId="0" applyFont="1" applyFill="1" applyBorder="1" applyAlignment="1" applyProtection="1">
      <alignment horizontal="center" vertical="center"/>
      <protection locked="0"/>
    </xf>
    <xf numFmtId="0" fontId="23" fillId="35" borderId="22" xfId="0" applyFont="1" applyFill="1" applyBorder="1" applyAlignment="1" applyProtection="1">
      <alignment horizontal="center" vertical="center"/>
      <protection locked="0"/>
    </xf>
    <xf numFmtId="0" fontId="8" fillId="0" borderId="48" xfId="0" applyFont="1" applyFill="1" applyBorder="1" applyAlignment="1">
      <alignment horizontal="center" vertical="center"/>
    </xf>
    <xf numFmtId="9" fontId="7" fillId="0" borderId="0" xfId="60" applyFont="1" applyAlignment="1">
      <alignment/>
    </xf>
    <xf numFmtId="2" fontId="23" fillId="0" borderId="61" xfId="0" applyNumberFormat="1" applyFont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0" borderId="51" xfId="0" applyFont="1" applyBorder="1" applyAlignment="1" applyProtection="1">
      <alignment horizontal="center" vertical="center"/>
      <protection locked="0"/>
    </xf>
    <xf numFmtId="0" fontId="8" fillId="0" borderId="58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1" fontId="23" fillId="39" borderId="10" xfId="0" applyNumberFormat="1" applyFont="1" applyFill="1" applyBorder="1" applyAlignment="1" applyProtection="1">
      <alignment horizontal="center" vertical="center"/>
      <protection locked="0"/>
    </xf>
    <xf numFmtId="1" fontId="23" fillId="39" borderId="51" xfId="0" applyNumberFormat="1" applyFont="1" applyFill="1" applyBorder="1" applyAlignment="1" applyProtection="1">
      <alignment horizontal="center" vertical="center"/>
      <protection locked="0"/>
    </xf>
    <xf numFmtId="0" fontId="23" fillId="35" borderId="11" xfId="0" applyFont="1" applyFill="1" applyBorder="1" applyAlignment="1" applyProtection="1">
      <alignment horizontal="center" vertical="center"/>
      <protection locked="0"/>
    </xf>
    <xf numFmtId="0" fontId="23" fillId="35" borderId="10" xfId="0" applyFont="1" applyFill="1" applyBorder="1" applyAlignment="1" applyProtection="1">
      <alignment horizontal="center" vertical="center"/>
      <protection locked="0"/>
    </xf>
    <xf numFmtId="0" fontId="23" fillId="0" borderId="12" xfId="0" applyFont="1" applyFill="1" applyBorder="1" applyAlignment="1" applyProtection="1">
      <alignment horizontal="center" vertical="center"/>
      <protection locked="0"/>
    </xf>
    <xf numFmtId="0" fontId="23" fillId="0" borderId="51" xfId="0" applyFont="1" applyBorder="1" applyAlignment="1">
      <alignment vertical="center" wrapText="1"/>
    </xf>
    <xf numFmtId="0" fontId="8" fillId="0" borderId="58" xfId="0" applyFont="1" applyBorder="1" applyAlignment="1" applyProtection="1">
      <alignment horizontal="center" vertical="center"/>
      <protection locked="0"/>
    </xf>
    <xf numFmtId="1" fontId="23" fillId="0" borderId="58" xfId="0" applyNumberFormat="1" applyFont="1" applyBorder="1" applyAlignment="1" applyProtection="1">
      <alignment horizontal="center" vertical="center"/>
      <protection locked="0"/>
    </xf>
    <xf numFmtId="1" fontId="8" fillId="39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22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 wrapText="1"/>
    </xf>
    <xf numFmtId="1" fontId="8" fillId="39" borderId="22" xfId="0" applyNumberFormat="1" applyFont="1" applyFill="1" applyBorder="1" applyAlignment="1">
      <alignment horizontal="center" vertical="center"/>
    </xf>
    <xf numFmtId="1" fontId="23" fillId="39" borderId="22" xfId="0" applyNumberFormat="1" applyFont="1" applyFill="1" applyBorder="1" applyAlignment="1">
      <alignment horizontal="center" vertical="center"/>
    </xf>
    <xf numFmtId="0" fontId="23" fillId="35" borderId="22" xfId="0" applyFont="1" applyFill="1" applyBorder="1" applyAlignment="1">
      <alignment horizontal="center" vertical="center"/>
    </xf>
    <xf numFmtId="0" fontId="23" fillId="0" borderId="48" xfId="0" applyFont="1" applyFill="1" applyBorder="1" applyAlignment="1">
      <alignment horizontal="center" vertical="center"/>
    </xf>
    <xf numFmtId="0" fontId="8" fillId="0" borderId="58" xfId="0" applyFont="1" applyBorder="1" applyAlignment="1">
      <alignment horizontal="center" vertical="center" wrapText="1"/>
    </xf>
    <xf numFmtId="1" fontId="8" fillId="39" borderId="10" xfId="0" applyNumberFormat="1" applyFont="1" applyFill="1" applyBorder="1" applyAlignment="1">
      <alignment horizontal="center" vertical="center"/>
    </xf>
    <xf numFmtId="1" fontId="23" fillId="39" borderId="10" xfId="0" applyNumberFormat="1" applyFont="1" applyFill="1" applyBorder="1" applyAlignment="1">
      <alignment horizontal="center" vertical="center"/>
    </xf>
    <xf numFmtId="1" fontId="23" fillId="39" borderId="12" xfId="0" applyNumberFormat="1" applyFont="1" applyFill="1" applyBorder="1" applyAlignment="1">
      <alignment horizontal="center" vertical="center"/>
    </xf>
    <xf numFmtId="0" fontId="23" fillId="35" borderId="11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181" fontId="8" fillId="40" borderId="16" xfId="0" applyNumberFormat="1" applyFont="1" applyFill="1" applyBorder="1" applyAlignment="1">
      <alignment horizontal="center" vertical="center"/>
    </xf>
    <xf numFmtId="0" fontId="8" fillId="40" borderId="17" xfId="0" applyFont="1" applyFill="1" applyBorder="1" applyAlignment="1" applyProtection="1">
      <alignment horizontal="right" vertical="center" wrapText="1"/>
      <protection locked="0"/>
    </xf>
    <xf numFmtId="0" fontId="8" fillId="40" borderId="17" xfId="0" applyFont="1" applyFill="1" applyBorder="1" applyAlignment="1">
      <alignment horizontal="center" vertical="center"/>
    </xf>
    <xf numFmtId="1" fontId="8" fillId="40" borderId="19" xfId="0" applyNumberFormat="1" applyFont="1" applyFill="1" applyBorder="1" applyAlignment="1">
      <alignment horizontal="center" vertical="center"/>
    </xf>
    <xf numFmtId="1" fontId="8" fillId="40" borderId="15" xfId="0" applyNumberFormat="1" applyFont="1" applyFill="1" applyBorder="1" applyAlignment="1">
      <alignment horizontal="center" vertical="center"/>
    </xf>
    <xf numFmtId="1" fontId="8" fillId="40" borderId="17" xfId="0" applyNumberFormat="1" applyFont="1" applyFill="1" applyBorder="1" applyAlignment="1">
      <alignment horizontal="center" vertical="center"/>
    </xf>
    <xf numFmtId="1" fontId="8" fillId="40" borderId="18" xfId="0" applyNumberFormat="1" applyFont="1" applyFill="1" applyBorder="1" applyAlignment="1">
      <alignment horizontal="center" vertical="center"/>
    </xf>
    <xf numFmtId="1" fontId="8" fillId="40" borderId="30" xfId="0" applyNumberFormat="1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62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2" fontId="26" fillId="0" borderId="34" xfId="0" applyNumberFormat="1" applyFont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51" xfId="0" applyFont="1" applyFill="1" applyBorder="1" applyAlignment="1" applyProtection="1">
      <alignment horizontal="center" vertical="center" wrapText="1"/>
      <protection locked="0"/>
    </xf>
    <xf numFmtId="0" fontId="9" fillId="0" borderId="58" xfId="0" applyFont="1" applyFill="1" applyBorder="1" applyAlignment="1" applyProtection="1">
      <alignment horizontal="center" vertical="center" wrapText="1"/>
      <protection locked="0"/>
    </xf>
    <xf numFmtId="1" fontId="26" fillId="0" borderId="11" xfId="0" applyNumberFormat="1" applyFont="1" applyBorder="1" applyAlignment="1">
      <alignment horizontal="center" vertical="center"/>
    </xf>
    <xf numFmtId="0" fontId="9" fillId="39" borderId="10" xfId="0" applyFont="1" applyFill="1" applyBorder="1" applyAlignment="1" applyProtection="1">
      <alignment horizontal="center" vertical="center" wrapText="1"/>
      <protection locked="0"/>
    </xf>
    <xf numFmtId="0" fontId="26" fillId="39" borderId="10" xfId="0" applyFont="1" applyFill="1" applyBorder="1" applyAlignment="1" applyProtection="1">
      <alignment horizontal="center" vertical="center" wrapText="1"/>
      <protection locked="0"/>
    </xf>
    <xf numFmtId="0" fontId="26" fillId="39" borderId="51" xfId="0" applyFont="1" applyFill="1" applyBorder="1" applyAlignment="1" applyProtection="1">
      <alignment horizontal="center" vertical="center" wrapText="1"/>
      <protection locked="0"/>
    </xf>
    <xf numFmtId="1" fontId="23" fillId="0" borderId="63" xfId="0" applyNumberFormat="1" applyFont="1" applyBorder="1" applyAlignment="1" applyProtection="1">
      <alignment horizontal="center" vertical="center"/>
      <protection locked="0"/>
    </xf>
    <xf numFmtId="0" fontId="26" fillId="35" borderId="33" xfId="0" applyFont="1" applyFill="1" applyBorder="1" applyAlignment="1" applyProtection="1">
      <alignment horizontal="center" vertical="center" wrapText="1"/>
      <protection locked="0"/>
    </xf>
    <xf numFmtId="0" fontId="26" fillId="35" borderId="45" xfId="0" applyFont="1" applyFill="1" applyBorder="1" applyAlignment="1" applyProtection="1">
      <alignment horizontal="center" vertical="center" wrapText="1"/>
      <protection locked="0"/>
    </xf>
    <xf numFmtId="0" fontId="26" fillId="0" borderId="42" xfId="0" applyFont="1" applyFill="1" applyBorder="1" applyAlignment="1" applyProtection="1">
      <alignment horizontal="center" vertical="center" wrapText="1"/>
      <protection locked="0"/>
    </xf>
    <xf numFmtId="0" fontId="26" fillId="35" borderId="34" xfId="0" applyFont="1" applyFill="1" applyBorder="1" applyAlignment="1" applyProtection="1">
      <alignment horizontal="center" vertical="center" wrapText="1"/>
      <protection locked="0"/>
    </xf>
    <xf numFmtId="0" fontId="26" fillId="0" borderId="12" xfId="0" applyFont="1" applyFill="1" applyBorder="1" applyAlignment="1" applyProtection="1">
      <alignment horizontal="center" vertical="center" wrapText="1"/>
      <protection locked="0"/>
    </xf>
    <xf numFmtId="2" fontId="23" fillId="0" borderId="26" xfId="0" applyNumberFormat="1" applyFont="1" applyBorder="1" applyAlignment="1" applyProtection="1">
      <alignment horizontal="center" vertical="center" wrapText="1"/>
      <protection locked="0"/>
    </xf>
    <xf numFmtId="0" fontId="8" fillId="0" borderId="58" xfId="0" applyFont="1" applyBorder="1" applyAlignment="1">
      <alignment horizontal="center" vertical="center"/>
    </xf>
    <xf numFmtId="2" fontId="23" fillId="0" borderId="35" xfId="0" applyNumberFormat="1" applyFont="1" applyBorder="1" applyAlignment="1" applyProtection="1">
      <alignment horizontal="center" vertical="center" wrapText="1"/>
      <protection locked="0"/>
    </xf>
    <xf numFmtId="0" fontId="23" fillId="0" borderId="24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23" fillId="0" borderId="40" xfId="0" applyFont="1" applyBorder="1" applyAlignment="1" applyProtection="1">
      <alignment horizontal="center" vertical="center"/>
      <protection locked="0"/>
    </xf>
    <xf numFmtId="1" fontId="8" fillId="39" borderId="24" xfId="0" applyNumberFormat="1" applyFont="1" applyFill="1" applyBorder="1" applyAlignment="1">
      <alignment horizontal="center" vertical="center"/>
    </xf>
    <xf numFmtId="1" fontId="23" fillId="39" borderId="24" xfId="0" applyNumberFormat="1" applyFont="1" applyFill="1" applyBorder="1" applyAlignment="1">
      <alignment horizontal="center" vertical="center"/>
    </xf>
    <xf numFmtId="1" fontId="23" fillId="39" borderId="41" xfId="0" applyNumberFormat="1" applyFont="1" applyFill="1" applyBorder="1" applyAlignment="1">
      <alignment horizontal="center" vertical="center"/>
    </xf>
    <xf numFmtId="1" fontId="23" fillId="0" borderId="37" xfId="0" applyNumberFormat="1" applyFont="1" applyBorder="1" applyAlignment="1" applyProtection="1">
      <alignment horizontal="center" vertical="center"/>
      <protection locked="0"/>
    </xf>
    <xf numFmtId="0" fontId="23" fillId="35" borderId="24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186" fontId="23" fillId="0" borderId="52" xfId="0" applyNumberFormat="1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1" fontId="8" fillId="39" borderId="53" xfId="0" applyNumberFormat="1" applyFont="1" applyFill="1" applyBorder="1" applyAlignment="1">
      <alignment horizontal="center" vertical="center"/>
    </xf>
    <xf numFmtId="1" fontId="8" fillId="35" borderId="23" xfId="0" applyNumberFormat="1" applyFont="1" applyFill="1" applyBorder="1" applyAlignment="1">
      <alignment horizontal="center" vertical="center"/>
    </xf>
    <xf numFmtId="1" fontId="8" fillId="35" borderId="22" xfId="0" applyNumberFormat="1" applyFont="1" applyFill="1" applyBorder="1" applyAlignment="1">
      <alignment horizontal="center" vertical="center"/>
    </xf>
    <xf numFmtId="1" fontId="8" fillId="0" borderId="48" xfId="0" applyNumberFormat="1" applyFont="1" applyFill="1" applyBorder="1" applyAlignment="1">
      <alignment horizontal="center" vertical="center"/>
    </xf>
    <xf numFmtId="186" fontId="23" fillId="0" borderId="61" xfId="0" applyNumberFormat="1" applyFont="1" applyBorder="1" applyAlignment="1" applyProtection="1">
      <alignment horizontal="center" vertical="center"/>
      <protection locked="0"/>
    </xf>
    <xf numFmtId="0" fontId="8" fillId="0" borderId="50" xfId="0" applyFont="1" applyBorder="1" applyAlignment="1">
      <alignment horizontal="left" vertical="center"/>
    </xf>
    <xf numFmtId="0" fontId="8" fillId="0" borderId="64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1" fontId="8" fillId="39" borderId="64" xfId="0" applyNumberFormat="1" applyFont="1" applyFill="1" applyBorder="1" applyAlignment="1">
      <alignment horizontal="center" vertical="center"/>
    </xf>
    <xf numFmtId="1" fontId="8" fillId="39" borderId="65" xfId="0" applyNumberFormat="1" applyFont="1" applyFill="1" applyBorder="1" applyAlignment="1">
      <alignment horizontal="center" vertical="center"/>
    </xf>
    <xf numFmtId="1" fontId="8" fillId="35" borderId="50" xfId="0" applyNumberFormat="1" applyFont="1" applyFill="1" applyBorder="1" applyAlignment="1">
      <alignment horizontal="center" vertical="center"/>
    </xf>
    <xf numFmtId="1" fontId="8" fillId="35" borderId="64" xfId="0" applyNumberFormat="1" applyFont="1" applyFill="1" applyBorder="1" applyAlignment="1">
      <alignment horizontal="center" vertical="center"/>
    </xf>
    <xf numFmtId="1" fontId="8" fillId="0" borderId="66" xfId="0" applyNumberFormat="1" applyFont="1" applyFill="1" applyBorder="1" applyAlignment="1">
      <alignment horizontal="center" vertical="center"/>
    </xf>
    <xf numFmtId="186" fontId="23" fillId="0" borderId="34" xfId="0" applyNumberFormat="1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1" fontId="8" fillId="39" borderId="51" xfId="0" applyNumberFormat="1" applyFont="1" applyFill="1" applyBorder="1" applyAlignment="1">
      <alignment horizontal="center" vertical="center"/>
    </xf>
    <xf numFmtId="1" fontId="8" fillId="35" borderId="11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horizontal="center" vertical="center"/>
    </xf>
    <xf numFmtId="186" fontId="8" fillId="0" borderId="67" xfId="0" applyNumberFormat="1" applyFont="1" applyBorder="1" applyAlignment="1" applyProtection="1">
      <alignment horizontal="center" vertical="center"/>
      <protection locked="0"/>
    </xf>
    <xf numFmtId="0" fontId="8" fillId="0" borderId="68" xfId="0" applyFont="1" applyBorder="1" applyAlignment="1" applyProtection="1">
      <alignment horizontal="left" vertical="center" wrapText="1"/>
      <protection locked="0"/>
    </xf>
    <xf numFmtId="0" fontId="8" fillId="0" borderId="49" xfId="0" applyNumberFormat="1" applyFont="1" applyBorder="1" applyAlignment="1" applyProtection="1">
      <alignment horizontal="center" vertical="center"/>
      <protection locked="0"/>
    </xf>
    <xf numFmtId="0" fontId="8" fillId="0" borderId="49" xfId="0" applyFont="1" applyBorder="1" applyAlignment="1" applyProtection="1">
      <alignment horizontal="center" vertical="center"/>
      <protection locked="0"/>
    </xf>
    <xf numFmtId="0" fontId="8" fillId="0" borderId="49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68" xfId="0" applyFont="1" applyBorder="1" applyAlignment="1" applyProtection="1">
      <alignment horizontal="center" vertical="center"/>
      <protection locked="0"/>
    </xf>
    <xf numFmtId="1" fontId="8" fillId="39" borderId="49" xfId="0" applyNumberFormat="1" applyFont="1" applyFill="1" applyBorder="1" applyAlignment="1">
      <alignment horizontal="center" vertical="center"/>
    </xf>
    <xf numFmtId="1" fontId="8" fillId="39" borderId="69" xfId="0" applyNumberFormat="1" applyFont="1" applyFill="1" applyBorder="1" applyAlignment="1">
      <alignment horizontal="center" vertical="center"/>
    </xf>
    <xf numFmtId="1" fontId="8" fillId="0" borderId="70" xfId="0" applyNumberFormat="1" applyFont="1" applyBorder="1" applyAlignment="1" applyProtection="1">
      <alignment horizontal="center" vertical="center"/>
      <protection locked="0"/>
    </xf>
    <xf numFmtId="0" fontId="8" fillId="35" borderId="68" xfId="0" applyFont="1" applyFill="1" applyBorder="1" applyAlignment="1">
      <alignment horizontal="center" vertical="center"/>
    </xf>
    <xf numFmtId="0" fontId="8" fillId="35" borderId="49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/>
    </xf>
    <xf numFmtId="186" fontId="8" fillId="40" borderId="52" xfId="0" applyNumberFormat="1" applyFont="1" applyFill="1" applyBorder="1" applyAlignment="1">
      <alignment vertical="center"/>
    </xf>
    <xf numFmtId="1" fontId="8" fillId="40" borderId="55" xfId="0" applyNumberFormat="1" applyFont="1" applyFill="1" applyBorder="1" applyAlignment="1">
      <alignment horizontal="center" vertical="center"/>
    </xf>
    <xf numFmtId="1" fontId="8" fillId="40" borderId="54" xfId="0" applyNumberFormat="1" applyFont="1" applyFill="1" applyBorder="1" applyAlignment="1">
      <alignment horizontal="center" vertical="center"/>
    </xf>
    <xf numFmtId="1" fontId="8" fillId="40" borderId="16" xfId="0" applyNumberFormat="1" applyFont="1" applyFill="1" applyBorder="1" applyAlignment="1">
      <alignment horizontal="center" vertical="center"/>
    </xf>
    <xf numFmtId="0" fontId="26" fillId="0" borderId="10" xfId="0" applyFont="1" applyBorder="1" applyAlignment="1" applyProtection="1">
      <alignment horizontal="center" vertical="center" wrapText="1"/>
      <protection locked="0"/>
    </xf>
    <xf numFmtId="0" fontId="26" fillId="0" borderId="51" xfId="0" applyFont="1" applyBorder="1" applyAlignment="1" applyProtection="1">
      <alignment horizontal="center" vertical="center" wrapText="1"/>
      <protection locked="0"/>
    </xf>
    <xf numFmtId="0" fontId="9" fillId="0" borderId="58" xfId="0" applyFont="1" applyBorder="1" applyAlignment="1" applyProtection="1">
      <alignment horizontal="center" vertical="center" wrapText="1"/>
      <protection locked="0"/>
    </xf>
    <xf numFmtId="9" fontId="8" fillId="40" borderId="15" xfId="60" applyFont="1" applyFill="1" applyBorder="1" applyAlignment="1">
      <alignment horizontal="center" vertical="center"/>
    </xf>
    <xf numFmtId="180" fontId="8" fillId="40" borderId="17" xfId="0" applyNumberFormat="1" applyFont="1" applyFill="1" applyBorder="1" applyAlignment="1">
      <alignment horizontal="center" vertical="center"/>
    </xf>
    <xf numFmtId="1" fontId="23" fillId="38" borderId="10" xfId="0" applyNumberFormat="1" applyFont="1" applyFill="1" applyBorder="1" applyAlignment="1" applyProtection="1">
      <alignment horizontal="center" vertical="center"/>
      <protection locked="0"/>
    </xf>
    <xf numFmtId="1" fontId="23" fillId="38" borderId="22" xfId="0" applyNumberFormat="1" applyFont="1" applyFill="1" applyBorder="1" applyAlignment="1">
      <alignment horizontal="center" vertical="center"/>
    </xf>
    <xf numFmtId="1" fontId="23" fillId="38" borderId="48" xfId="0" applyNumberFormat="1" applyFont="1" applyFill="1" applyBorder="1" applyAlignment="1">
      <alignment horizontal="center" vertical="center"/>
    </xf>
    <xf numFmtId="0" fontId="23" fillId="38" borderId="23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9" fontId="7" fillId="0" borderId="0" xfId="60" applyFont="1" applyFill="1" applyAlignment="1">
      <alignment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86" fontId="1" fillId="0" borderId="0" xfId="0" applyNumberFormat="1" applyFont="1" applyFill="1" applyBorder="1" applyAlignment="1">
      <alignment horizontal="center" vertical="center"/>
    </xf>
    <xf numFmtId="0" fontId="23" fillId="38" borderId="22" xfId="0" applyFont="1" applyFill="1" applyBorder="1" applyAlignment="1">
      <alignment horizontal="center" vertical="center"/>
    </xf>
    <xf numFmtId="0" fontId="9" fillId="38" borderId="58" xfId="0" applyFont="1" applyFill="1" applyBorder="1" applyAlignment="1" applyProtection="1">
      <alignment horizontal="center" vertical="center" wrapText="1"/>
      <protection locked="0"/>
    </xf>
    <xf numFmtId="0" fontId="8" fillId="38" borderId="58" xfId="0" applyFont="1" applyFill="1" applyBorder="1" applyAlignment="1">
      <alignment horizontal="center" vertical="center"/>
    </xf>
    <xf numFmtId="0" fontId="23" fillId="38" borderId="11" xfId="0" applyFont="1" applyFill="1" applyBorder="1" applyAlignment="1">
      <alignment horizontal="center" vertical="center"/>
    </xf>
    <xf numFmtId="0" fontId="23" fillId="38" borderId="10" xfId="0" applyFont="1" applyFill="1" applyBorder="1" applyAlignment="1">
      <alignment horizontal="center" vertical="center"/>
    </xf>
    <xf numFmtId="0" fontId="23" fillId="38" borderId="11" xfId="0" applyFont="1" applyFill="1" applyBorder="1" applyAlignment="1">
      <alignment horizontal="center" vertical="center" wrapText="1"/>
    </xf>
    <xf numFmtId="1" fontId="23" fillId="38" borderId="10" xfId="0" applyNumberFormat="1" applyFont="1" applyFill="1" applyBorder="1" applyAlignment="1">
      <alignment horizontal="center" vertical="center"/>
    </xf>
    <xf numFmtId="1" fontId="23" fillId="38" borderId="12" xfId="0" applyNumberFormat="1" applyFont="1" applyFill="1" applyBorder="1" applyAlignment="1">
      <alignment horizontal="center" vertical="center"/>
    </xf>
    <xf numFmtId="0" fontId="23" fillId="38" borderId="40" xfId="0" applyFont="1" applyFill="1" applyBorder="1" applyAlignment="1">
      <alignment horizontal="center" vertical="center"/>
    </xf>
    <xf numFmtId="0" fontId="26" fillId="38" borderId="10" xfId="0" applyFont="1" applyFill="1" applyBorder="1" applyAlignment="1" applyProtection="1">
      <alignment horizontal="center" vertical="center" wrapText="1"/>
      <protection locked="0"/>
    </xf>
    <xf numFmtId="0" fontId="26" fillId="38" borderId="51" xfId="0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 applyProtection="1">
      <alignment horizontal="left" vertical="center" wrapText="1"/>
      <protection locked="0"/>
    </xf>
    <xf numFmtId="0" fontId="6" fillId="38" borderId="0" xfId="0" applyFont="1" applyFill="1" applyBorder="1" applyAlignment="1">
      <alignment horizontal="left" vertical="center"/>
    </xf>
    <xf numFmtId="0" fontId="0" fillId="38" borderId="0" xfId="0" applyFill="1" applyAlignment="1">
      <alignment/>
    </xf>
    <xf numFmtId="0" fontId="7" fillId="38" borderId="0" xfId="0" applyFont="1" applyFill="1" applyBorder="1" applyAlignment="1">
      <alignment vertical="center"/>
    </xf>
    <xf numFmtId="0" fontId="2" fillId="38" borderId="0" xfId="0" applyFont="1" applyFill="1" applyBorder="1" applyAlignment="1">
      <alignment vertical="center"/>
    </xf>
    <xf numFmtId="0" fontId="6" fillId="38" borderId="0" xfId="0" applyFont="1" applyFill="1" applyBorder="1" applyAlignment="1">
      <alignment vertical="center"/>
    </xf>
    <xf numFmtId="0" fontId="2" fillId="38" borderId="0" xfId="0" applyFont="1" applyFill="1" applyBorder="1" applyAlignment="1">
      <alignment horizontal="left" vertical="center"/>
    </xf>
    <xf numFmtId="0" fontId="6" fillId="38" borderId="0" xfId="0" applyFont="1" applyFill="1" applyBorder="1" applyAlignment="1">
      <alignment horizontal="center" vertical="center"/>
    </xf>
    <xf numFmtId="0" fontId="26" fillId="38" borderId="34" xfId="0" applyFont="1" applyFill="1" applyBorder="1" applyAlignment="1" applyProtection="1">
      <alignment horizontal="center" vertical="center" wrapText="1"/>
      <protection locked="0"/>
    </xf>
    <xf numFmtId="0" fontId="26" fillId="38" borderId="12" xfId="0" applyFont="1" applyFill="1" applyBorder="1" applyAlignment="1" applyProtection="1">
      <alignment horizontal="center" vertical="center" wrapText="1"/>
      <protection locked="0"/>
    </xf>
    <xf numFmtId="1" fontId="26" fillId="38" borderId="12" xfId="0" applyNumberFormat="1" applyFont="1" applyFill="1" applyBorder="1" applyAlignment="1" applyProtection="1">
      <alignment horizontal="center" vertical="center" wrapText="1"/>
      <protection locked="0"/>
    </xf>
    <xf numFmtId="0" fontId="26" fillId="38" borderId="42" xfId="0" applyFont="1" applyFill="1" applyBorder="1" applyAlignment="1" applyProtection="1">
      <alignment horizontal="center" vertical="center" wrapText="1"/>
      <protection locked="0"/>
    </xf>
    <xf numFmtId="0" fontId="26" fillId="38" borderId="10" xfId="0" applyFont="1" applyFill="1" applyBorder="1" applyAlignment="1" applyProtection="1">
      <alignment horizontal="center" vertical="center" wrapText="1"/>
      <protection locked="0"/>
    </xf>
    <xf numFmtId="1" fontId="6" fillId="38" borderId="10" xfId="0" applyNumberFormat="1" applyFont="1" applyFill="1" applyBorder="1" applyAlignment="1">
      <alignment horizontal="center" vertical="center"/>
    </xf>
    <xf numFmtId="1" fontId="6" fillId="38" borderId="11" xfId="0" applyNumberFormat="1" applyFont="1" applyFill="1" applyBorder="1" applyAlignment="1">
      <alignment horizontal="center" vertical="center"/>
    </xf>
    <xf numFmtId="1" fontId="6" fillId="38" borderId="50" xfId="0" applyNumberFormat="1" applyFont="1" applyFill="1" applyBorder="1" applyAlignment="1">
      <alignment horizontal="center" vertical="center"/>
    </xf>
    <xf numFmtId="1" fontId="6" fillId="38" borderId="64" xfId="0" applyNumberFormat="1" applyFont="1" applyFill="1" applyBorder="1" applyAlignment="1">
      <alignment horizontal="center" vertical="center"/>
    </xf>
    <xf numFmtId="0" fontId="23" fillId="38" borderId="45" xfId="0" applyFont="1" applyFill="1" applyBorder="1" applyAlignment="1">
      <alignment vertical="center" wrapText="1"/>
    </xf>
    <xf numFmtId="2" fontId="6" fillId="38" borderId="33" xfId="0" applyNumberFormat="1" applyFont="1" applyFill="1" applyBorder="1" applyAlignment="1" applyProtection="1">
      <alignment horizontal="center" vertical="center" wrapText="1"/>
      <protection locked="0"/>
    </xf>
    <xf numFmtId="0" fontId="6" fillId="38" borderId="42" xfId="0" applyFont="1" applyFill="1" applyBorder="1" applyAlignment="1">
      <alignment vertical="center" wrapText="1"/>
    </xf>
    <xf numFmtId="0" fontId="5" fillId="38" borderId="36" xfId="0" applyFont="1" applyFill="1" applyBorder="1" applyAlignment="1" applyProtection="1">
      <alignment horizontal="center" vertical="center"/>
      <protection locked="0"/>
    </xf>
    <xf numFmtId="1" fontId="6" fillId="38" borderId="43" xfId="0" applyNumberFormat="1" applyFont="1" applyFill="1" applyBorder="1" applyAlignment="1">
      <alignment horizontal="center" vertical="center"/>
    </xf>
    <xf numFmtId="1" fontId="5" fillId="38" borderId="45" xfId="0" applyNumberFormat="1" applyFont="1" applyFill="1" applyBorder="1" applyAlignment="1">
      <alignment horizontal="center" vertical="center"/>
    </xf>
    <xf numFmtId="1" fontId="6" fillId="38" borderId="45" xfId="0" applyNumberFormat="1" applyFont="1" applyFill="1" applyBorder="1" applyAlignment="1" applyProtection="1">
      <alignment horizontal="center" vertical="center"/>
      <protection locked="0"/>
    </xf>
    <xf numFmtId="1" fontId="6" fillId="38" borderId="46" xfId="0" applyNumberFormat="1" applyFont="1" applyFill="1" applyBorder="1" applyAlignment="1" applyProtection="1">
      <alignment horizontal="center" vertical="center"/>
      <protection locked="0"/>
    </xf>
    <xf numFmtId="1" fontId="6" fillId="38" borderId="36" xfId="0" applyNumberFormat="1" applyFont="1" applyFill="1" applyBorder="1" applyAlignment="1" applyProtection="1">
      <alignment horizontal="center" vertical="center"/>
      <protection locked="0"/>
    </xf>
    <xf numFmtId="0" fontId="6" fillId="38" borderId="36" xfId="0" applyFont="1" applyFill="1" applyBorder="1" applyAlignment="1">
      <alignment horizontal="center" vertical="center"/>
    </xf>
    <xf numFmtId="0" fontId="6" fillId="38" borderId="36" xfId="0" applyFont="1" applyFill="1" applyBorder="1" applyAlignment="1">
      <alignment horizontal="center" vertical="center" wrapText="1"/>
    </xf>
    <xf numFmtId="0" fontId="36" fillId="38" borderId="47" xfId="42" applyFont="1" applyFill="1" applyBorder="1" applyAlignment="1" applyProtection="1">
      <alignment horizontal="left" vertical="center" wrapText="1"/>
      <protection/>
    </xf>
    <xf numFmtId="0" fontId="36" fillId="38" borderId="36" xfId="42" applyFont="1" applyFill="1" applyBorder="1" applyAlignment="1" applyProtection="1">
      <alignment vertical="center" wrapText="1"/>
      <protection/>
    </xf>
    <xf numFmtId="0" fontId="6" fillId="38" borderId="52" xfId="0" applyFont="1" applyFill="1" applyBorder="1" applyAlignment="1">
      <alignment horizontal="center" vertical="center" wrapText="1"/>
    </xf>
    <xf numFmtId="0" fontId="6" fillId="38" borderId="12" xfId="0" applyFont="1" applyFill="1" applyBorder="1" applyAlignment="1">
      <alignment vertical="center" wrapText="1"/>
    </xf>
    <xf numFmtId="0" fontId="5" fillId="38" borderId="58" xfId="0" applyFont="1" applyFill="1" applyBorder="1" applyAlignment="1" applyProtection="1">
      <alignment horizontal="center" vertical="center"/>
      <protection locked="0"/>
    </xf>
    <xf numFmtId="1" fontId="5" fillId="38" borderId="22" xfId="0" applyNumberFormat="1" applyFont="1" applyFill="1" applyBorder="1" applyAlignment="1">
      <alignment horizontal="center" vertical="center"/>
    </xf>
    <xf numFmtId="1" fontId="6" fillId="38" borderId="22" xfId="0" applyNumberFormat="1" applyFont="1" applyFill="1" applyBorder="1" applyAlignment="1" applyProtection="1">
      <alignment horizontal="center" vertical="center"/>
      <protection locked="0"/>
    </xf>
    <xf numFmtId="1" fontId="6" fillId="38" borderId="53" xfId="0" applyNumberFormat="1" applyFont="1" applyFill="1" applyBorder="1" applyAlignment="1" applyProtection="1">
      <alignment horizontal="center" vertical="center"/>
      <protection locked="0"/>
    </xf>
    <xf numFmtId="1" fontId="6" fillId="38" borderId="54" xfId="0" applyNumberFormat="1" applyFont="1" applyFill="1" applyBorder="1" applyAlignment="1" applyProtection="1">
      <alignment horizontal="center" vertical="center"/>
      <protection locked="0"/>
    </xf>
    <xf numFmtId="0" fontId="6" fillId="38" borderId="58" xfId="0" applyFont="1" applyFill="1" applyBorder="1" applyAlignment="1">
      <alignment horizontal="center" vertical="center"/>
    </xf>
    <xf numFmtId="0" fontId="6" fillId="38" borderId="54" xfId="0" applyFont="1" applyFill="1" applyBorder="1" applyAlignment="1">
      <alignment horizontal="center" vertical="center" wrapText="1"/>
    </xf>
    <xf numFmtId="0" fontId="6" fillId="38" borderId="58" xfId="0" applyFont="1" applyFill="1" applyBorder="1" applyAlignment="1">
      <alignment horizontal="center" vertical="center" wrapText="1"/>
    </xf>
    <xf numFmtId="0" fontId="36" fillId="38" borderId="58" xfId="42" applyFont="1" applyFill="1" applyBorder="1" applyAlignment="1" applyProtection="1">
      <alignment horizontal="left" vertical="center" wrapText="1"/>
      <protection/>
    </xf>
    <xf numFmtId="0" fontId="36" fillId="38" borderId="58" xfId="42" applyFont="1" applyFill="1" applyBorder="1" applyAlignment="1" applyProtection="1">
      <alignment vertical="center" wrapText="1"/>
      <protection/>
    </xf>
    <xf numFmtId="0" fontId="36" fillId="38" borderId="57" xfId="42" applyFont="1" applyFill="1" applyBorder="1" applyAlignment="1" applyProtection="1">
      <alignment horizontal="left" vertical="center" wrapText="1"/>
      <protection/>
    </xf>
    <xf numFmtId="0" fontId="33" fillId="0" borderId="0" xfId="42" applyFont="1" applyAlignment="1" applyProtection="1">
      <alignment/>
      <protection/>
    </xf>
    <xf numFmtId="0" fontId="15" fillId="0" borderId="44" xfId="49" applyFont="1" applyFill="1" applyBorder="1" applyAlignment="1" applyProtection="1">
      <alignment horizontal="center" vertical="center" wrapText="1"/>
      <protection locked="0"/>
    </xf>
    <xf numFmtId="0" fontId="15" fillId="0" borderId="40" xfId="49" applyFont="1" applyFill="1" applyBorder="1" applyAlignment="1" applyProtection="1">
      <alignment horizontal="center" vertical="center" wrapText="1"/>
      <protection locked="0"/>
    </xf>
    <xf numFmtId="0" fontId="15" fillId="0" borderId="10" xfId="49" applyFont="1" applyFill="1" applyBorder="1" applyAlignment="1">
      <alignment horizontal="center"/>
      <protection/>
    </xf>
    <xf numFmtId="0" fontId="2" fillId="0" borderId="72" xfId="49" applyFont="1" applyBorder="1" applyAlignment="1">
      <alignment horizontal="center" vertical="center" wrapText="1"/>
      <protection/>
    </xf>
    <xf numFmtId="0" fontId="2" fillId="0" borderId="73" xfId="49" applyFont="1" applyBorder="1" applyAlignment="1">
      <alignment horizontal="center" vertical="center" wrapText="1"/>
      <protection/>
    </xf>
    <xf numFmtId="0" fontId="11" fillId="0" borderId="65" xfId="49" applyBorder="1" applyAlignment="1">
      <alignment horizontal="center" vertical="center" wrapText="1"/>
      <protection/>
    </xf>
    <xf numFmtId="0" fontId="11" fillId="0" borderId="74" xfId="49" applyBorder="1" applyAlignment="1">
      <alignment horizontal="center" vertical="center" wrapText="1"/>
      <protection/>
    </xf>
    <xf numFmtId="0" fontId="11" fillId="0" borderId="69" xfId="49" applyBorder="1" applyAlignment="1">
      <alignment horizontal="center" vertical="center" wrapText="1"/>
      <protection/>
    </xf>
    <xf numFmtId="0" fontId="11" fillId="0" borderId="59" xfId="49" applyBorder="1" applyAlignment="1">
      <alignment horizontal="center" vertical="center" wrapText="1"/>
      <protection/>
    </xf>
    <xf numFmtId="0" fontId="20" fillId="0" borderId="10" xfId="49" applyFont="1" applyFill="1" applyBorder="1" applyAlignment="1">
      <alignment horizontal="center"/>
      <protection/>
    </xf>
    <xf numFmtId="0" fontId="20" fillId="0" borderId="12" xfId="49" applyFont="1" applyFill="1" applyBorder="1" applyAlignment="1">
      <alignment horizontal="center"/>
      <protection/>
    </xf>
    <xf numFmtId="0" fontId="15" fillId="0" borderId="63" xfId="49" applyFont="1" applyFill="1" applyBorder="1" applyAlignment="1">
      <alignment horizontal="left"/>
      <protection/>
    </xf>
    <xf numFmtId="0" fontId="15" fillId="0" borderId="75" xfId="49" applyFont="1" applyFill="1" applyBorder="1" applyAlignment="1">
      <alignment horizontal="left"/>
      <protection/>
    </xf>
    <xf numFmtId="0" fontId="15" fillId="0" borderId="11" xfId="49" applyFont="1" applyFill="1" applyBorder="1" applyAlignment="1">
      <alignment horizontal="left"/>
      <protection/>
    </xf>
    <xf numFmtId="0" fontId="15" fillId="0" borderId="51" xfId="49" applyFont="1" applyFill="1" applyBorder="1" applyAlignment="1" applyProtection="1">
      <alignment horizontal="center" vertical="center" wrapText="1"/>
      <protection locked="0"/>
    </xf>
    <xf numFmtId="0" fontId="15" fillId="0" borderId="11" xfId="49" applyFont="1" applyFill="1" applyBorder="1" applyAlignment="1" applyProtection="1">
      <alignment horizontal="center" vertical="center" wrapText="1"/>
      <protection locked="0"/>
    </xf>
    <xf numFmtId="0" fontId="15" fillId="0" borderId="51" xfId="49" applyFont="1" applyFill="1" applyBorder="1" applyAlignment="1">
      <alignment horizontal="center" vertical="center"/>
      <protection/>
    </xf>
    <xf numFmtId="0" fontId="15" fillId="0" borderId="57" xfId="49" applyFont="1" applyFill="1" applyBorder="1" applyAlignment="1">
      <alignment horizontal="center" vertical="center"/>
      <protection/>
    </xf>
    <xf numFmtId="0" fontId="2" fillId="0" borderId="25" xfId="49" applyFont="1" applyBorder="1" applyAlignment="1">
      <alignment horizontal="center"/>
      <protection/>
    </xf>
    <xf numFmtId="0" fontId="2" fillId="0" borderId="76" xfId="49" applyFont="1" applyBorder="1" applyAlignment="1">
      <alignment horizontal="center"/>
      <protection/>
    </xf>
    <xf numFmtId="0" fontId="2" fillId="0" borderId="77" xfId="49" applyFont="1" applyBorder="1" applyAlignment="1">
      <alignment horizontal="center"/>
      <protection/>
    </xf>
    <xf numFmtId="0" fontId="2" fillId="0" borderId="78" xfId="49" applyFont="1" applyBorder="1" applyAlignment="1">
      <alignment horizontal="center"/>
      <protection/>
    </xf>
    <xf numFmtId="0" fontId="2" fillId="0" borderId="0" xfId="49" applyFont="1" applyBorder="1" applyAlignment="1">
      <alignment horizontal="center"/>
      <protection/>
    </xf>
    <xf numFmtId="0" fontId="2" fillId="0" borderId="50" xfId="49" applyFont="1" applyBorder="1" applyAlignment="1">
      <alignment horizontal="center"/>
      <protection/>
    </xf>
    <xf numFmtId="0" fontId="2" fillId="0" borderId="79" xfId="49" applyFont="1" applyBorder="1" applyAlignment="1">
      <alignment horizontal="center"/>
      <protection/>
    </xf>
    <xf numFmtId="0" fontId="2" fillId="0" borderId="31" xfId="49" applyFont="1" applyBorder="1" applyAlignment="1">
      <alignment horizontal="center"/>
      <protection/>
    </xf>
    <xf numFmtId="0" fontId="2" fillId="0" borderId="68" xfId="49" applyFont="1" applyBorder="1" applyAlignment="1">
      <alignment horizontal="center"/>
      <protection/>
    </xf>
    <xf numFmtId="0" fontId="2" fillId="37" borderId="72" xfId="49" applyFont="1" applyFill="1" applyBorder="1" applyAlignment="1">
      <alignment horizontal="center" vertical="center" wrapText="1"/>
      <protection/>
    </xf>
    <xf numFmtId="0" fontId="2" fillId="37" borderId="76" xfId="49" applyFont="1" applyFill="1" applyBorder="1" applyAlignment="1">
      <alignment horizontal="center" vertical="center" wrapText="1"/>
      <protection/>
    </xf>
    <xf numFmtId="0" fontId="2" fillId="37" borderId="77" xfId="49" applyFont="1" applyFill="1" applyBorder="1" applyAlignment="1">
      <alignment horizontal="center" vertical="center" wrapText="1"/>
      <protection/>
    </xf>
    <xf numFmtId="0" fontId="2" fillId="37" borderId="65" xfId="49" applyFont="1" applyFill="1" applyBorder="1" applyAlignment="1">
      <alignment horizontal="center" vertical="center" wrapText="1"/>
      <protection/>
    </xf>
    <xf numFmtId="0" fontId="2" fillId="37" borderId="0" xfId="49" applyFont="1" applyFill="1" applyBorder="1" applyAlignment="1">
      <alignment horizontal="center" vertical="center" wrapText="1"/>
      <protection/>
    </xf>
    <xf numFmtId="0" fontId="2" fillId="37" borderId="50" xfId="49" applyFont="1" applyFill="1" applyBorder="1" applyAlignment="1">
      <alignment horizontal="center" vertical="center" wrapText="1"/>
      <protection/>
    </xf>
    <xf numFmtId="0" fontId="2" fillId="37" borderId="69" xfId="49" applyFont="1" applyFill="1" applyBorder="1" applyAlignment="1">
      <alignment horizontal="center" vertical="center" wrapText="1"/>
      <protection/>
    </xf>
    <xf numFmtId="0" fontId="2" fillId="37" borderId="31" xfId="49" applyFont="1" applyFill="1" applyBorder="1" applyAlignment="1">
      <alignment horizontal="center" vertical="center" wrapText="1"/>
      <protection/>
    </xf>
    <xf numFmtId="0" fontId="2" fillId="37" borderId="68" xfId="49" applyFont="1" applyFill="1" applyBorder="1" applyAlignment="1">
      <alignment horizontal="center" vertical="center" wrapText="1"/>
      <protection/>
    </xf>
    <xf numFmtId="0" fontId="20" fillId="0" borderId="46" xfId="49" applyFont="1" applyFill="1" applyBorder="1" applyAlignment="1">
      <alignment horizontal="center" vertical="center" textRotation="90"/>
      <protection/>
    </xf>
    <xf numFmtId="0" fontId="20" fillId="0" borderId="47" xfId="49" applyFont="1" applyFill="1" applyBorder="1" applyAlignment="1">
      <alignment horizontal="center" vertical="center" textRotation="90"/>
      <protection/>
    </xf>
    <xf numFmtId="0" fontId="20" fillId="0" borderId="45" xfId="49" applyFont="1" applyFill="1" applyBorder="1" applyAlignment="1">
      <alignment horizontal="center" vertical="center" textRotation="90" wrapText="1"/>
      <protection/>
    </xf>
    <xf numFmtId="0" fontId="20" fillId="0" borderId="45" xfId="49" applyFont="1" applyFill="1" applyBorder="1" applyAlignment="1">
      <alignment horizontal="center" vertical="center" textRotation="90"/>
      <protection/>
    </xf>
    <xf numFmtId="0" fontId="20" fillId="0" borderId="80" xfId="49" applyFont="1" applyFill="1" applyBorder="1" applyAlignment="1">
      <alignment horizontal="center" vertical="center" wrapText="1"/>
      <protection/>
    </xf>
    <xf numFmtId="0" fontId="20" fillId="0" borderId="81" xfId="49" applyFont="1" applyFill="1" applyBorder="1" applyAlignment="1">
      <alignment horizontal="center" vertical="center" wrapText="1"/>
      <protection/>
    </xf>
    <xf numFmtId="0" fontId="20" fillId="0" borderId="82" xfId="49" applyFont="1" applyFill="1" applyBorder="1" applyAlignment="1">
      <alignment horizontal="center" vertical="center" wrapText="1"/>
      <protection/>
    </xf>
    <xf numFmtId="0" fontId="20" fillId="0" borderId="43" xfId="49" applyFont="1" applyFill="1" applyBorder="1" applyAlignment="1">
      <alignment horizontal="center" vertical="center" wrapText="1"/>
      <protection/>
    </xf>
    <xf numFmtId="0" fontId="20" fillId="0" borderId="45" xfId="49" applyFont="1" applyFill="1" applyBorder="1" applyAlignment="1">
      <alignment horizontal="center" vertical="center" wrapText="1"/>
      <protection/>
    </xf>
    <xf numFmtId="0" fontId="20" fillId="0" borderId="46" xfId="49" applyFont="1" applyFill="1" applyBorder="1" applyAlignment="1">
      <alignment horizontal="center" vertical="center" textRotation="90" wrapText="1"/>
      <protection/>
    </xf>
    <xf numFmtId="0" fontId="20" fillId="0" borderId="47" xfId="49" applyFont="1" applyFill="1" applyBorder="1" applyAlignment="1">
      <alignment horizontal="center" vertical="center" textRotation="90" wrapText="1"/>
      <protection/>
    </xf>
    <xf numFmtId="0" fontId="20" fillId="0" borderId="42" xfId="49" applyFont="1" applyFill="1" applyBorder="1" applyAlignment="1">
      <alignment horizontal="center" vertical="center" textRotation="90" wrapText="1"/>
      <protection/>
    </xf>
    <xf numFmtId="0" fontId="20" fillId="0" borderId="83" xfId="49" applyFont="1" applyFill="1" applyBorder="1" applyAlignment="1">
      <alignment horizontal="center" vertical="center" wrapText="1"/>
      <protection/>
    </xf>
    <xf numFmtId="0" fontId="20" fillId="0" borderId="84" xfId="49" applyFont="1" applyFill="1" applyBorder="1" applyAlignment="1">
      <alignment horizontal="center" vertical="center" wrapText="1"/>
      <protection/>
    </xf>
    <xf numFmtId="0" fontId="20" fillId="0" borderId="43" xfId="49" applyFont="1" applyFill="1" applyBorder="1" applyAlignment="1">
      <alignment horizontal="center" vertical="center" textRotation="90"/>
      <protection/>
    </xf>
    <xf numFmtId="0" fontId="21" fillId="0" borderId="0" xfId="49" applyFont="1" applyFill="1" applyAlignment="1">
      <alignment horizontal="center" vertical="center"/>
      <protection/>
    </xf>
    <xf numFmtId="0" fontId="21" fillId="0" borderId="0" xfId="49" applyFont="1" applyFill="1" applyAlignment="1">
      <alignment horizontal="center"/>
      <protection/>
    </xf>
    <xf numFmtId="0" fontId="3" fillId="0" borderId="84" xfId="54" applyFont="1" applyFill="1" applyBorder="1" applyAlignment="1">
      <alignment horizontal="center"/>
      <protection/>
    </xf>
    <xf numFmtId="0" fontId="3" fillId="0" borderId="83" xfId="54" applyFont="1" applyFill="1" applyBorder="1" applyAlignment="1">
      <alignment horizontal="center"/>
      <protection/>
    </xf>
    <xf numFmtId="0" fontId="3" fillId="0" borderId="84" xfId="54" applyFont="1" applyFill="1" applyBorder="1" applyAlignment="1">
      <alignment/>
      <protection/>
    </xf>
    <xf numFmtId="0" fontId="3" fillId="0" borderId="47" xfId="54" applyFont="1" applyFill="1" applyBorder="1" applyAlignment="1">
      <alignment/>
      <protection/>
    </xf>
    <xf numFmtId="0" fontId="0" fillId="0" borderId="84" xfId="0" applyFill="1" applyBorder="1" applyAlignment="1">
      <alignment/>
    </xf>
    <xf numFmtId="0" fontId="0" fillId="0" borderId="47" xfId="0" applyFill="1" applyBorder="1" applyAlignment="1">
      <alignment/>
    </xf>
    <xf numFmtId="0" fontId="34" fillId="0" borderId="84" xfId="0" applyFont="1" applyFill="1" applyBorder="1" applyAlignment="1">
      <alignment horizontal="center"/>
    </xf>
    <xf numFmtId="0" fontId="34" fillId="0" borderId="47" xfId="0" applyFont="1" applyFill="1" applyBorder="1" applyAlignment="1">
      <alignment horizontal="center"/>
    </xf>
    <xf numFmtId="0" fontId="0" fillId="0" borderId="84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2" fillId="0" borderId="0" xfId="49" applyFont="1" applyAlignment="1">
      <alignment horizontal="left"/>
      <protection/>
    </xf>
    <xf numFmtId="0" fontId="14" fillId="0" borderId="0" xfId="49" applyFont="1" applyAlignment="1">
      <alignment horizontal="center" vertical="center"/>
      <protection/>
    </xf>
    <xf numFmtId="0" fontId="20" fillId="0" borderId="85" xfId="54" applyFont="1" applyFill="1" applyBorder="1" applyAlignment="1">
      <alignment horizontal="center" vertical="center" wrapText="1"/>
      <protection/>
    </xf>
    <xf numFmtId="0" fontId="20" fillId="0" borderId="86" xfId="54" applyFont="1" applyFill="1" applyBorder="1" applyAlignment="1">
      <alignment horizontal="center" vertical="center" wrapText="1"/>
      <protection/>
    </xf>
    <xf numFmtId="0" fontId="11" fillId="0" borderId="86" xfId="54" applyFill="1" applyBorder="1" applyAlignment="1">
      <alignment horizontal="center" vertical="center" wrapText="1"/>
      <protection/>
    </xf>
    <xf numFmtId="0" fontId="11" fillId="0" borderId="70" xfId="54" applyFill="1" applyBorder="1" applyAlignment="1">
      <alignment horizontal="center" vertical="center" wrapText="1"/>
      <protection/>
    </xf>
    <xf numFmtId="0" fontId="3" fillId="0" borderId="47" xfId="54" applyFont="1" applyFill="1" applyBorder="1" applyAlignment="1">
      <alignment horizontal="center"/>
      <protection/>
    </xf>
    <xf numFmtId="0" fontId="4" fillId="0" borderId="0" xfId="49" applyFont="1" applyAlignment="1">
      <alignment horizontal="left"/>
      <protection/>
    </xf>
    <xf numFmtId="0" fontId="12" fillId="0" borderId="0" xfId="49" applyFont="1" applyAlignment="1">
      <alignment horizontal="center" vertical="center" wrapText="1"/>
      <protection/>
    </xf>
    <xf numFmtId="0" fontId="1" fillId="0" borderId="0" xfId="49" applyFont="1" applyBorder="1" applyAlignment="1">
      <alignment horizontal="center" wrapText="1"/>
      <protection/>
    </xf>
    <xf numFmtId="0" fontId="14" fillId="0" borderId="0" xfId="49" applyFont="1" applyBorder="1" applyAlignment="1">
      <alignment horizontal="center" vertical="top"/>
      <protection/>
    </xf>
    <xf numFmtId="0" fontId="1" fillId="0" borderId="0" xfId="49" applyFont="1" applyFill="1" applyBorder="1" applyAlignment="1">
      <alignment horizontal="center"/>
      <protection/>
    </xf>
    <xf numFmtId="0" fontId="7" fillId="0" borderId="0" xfId="49" applyFont="1" applyFill="1" applyBorder="1" applyAlignment="1">
      <alignment horizontal="center" vertical="center" wrapText="1"/>
      <protection/>
    </xf>
    <xf numFmtId="0" fontId="1" fillId="0" borderId="0" xfId="49" applyFont="1" applyFill="1" applyBorder="1" applyAlignment="1">
      <alignment horizontal="center" vertical="center"/>
      <protection/>
    </xf>
    <xf numFmtId="0" fontId="2" fillId="0" borderId="0" xfId="49" applyFont="1" applyFill="1" applyAlignment="1">
      <alignment horizontal="left"/>
      <protection/>
    </xf>
    <xf numFmtId="0" fontId="4" fillId="0" borderId="0" xfId="49" applyFont="1" applyBorder="1" applyAlignment="1">
      <alignment horizontal="center" vertical="center" wrapText="1"/>
      <protection/>
    </xf>
    <xf numFmtId="0" fontId="17" fillId="0" borderId="0" xfId="49" applyFont="1" applyBorder="1" applyAlignment="1">
      <alignment horizontal="center" vertical="center" wrapText="1"/>
      <protection/>
    </xf>
    <xf numFmtId="0" fontId="2" fillId="0" borderId="0" xfId="49" applyFont="1" applyAlignment="1">
      <alignment horizontal="left" vertical="center"/>
      <protection/>
    </xf>
    <xf numFmtId="0" fontId="0" fillId="0" borderId="0" xfId="0" applyAlignment="1">
      <alignment/>
    </xf>
    <xf numFmtId="0" fontId="18" fillId="0" borderId="0" xfId="49" applyFont="1" applyAlignment="1">
      <alignment horizontal="right" vertical="center"/>
      <protection/>
    </xf>
    <xf numFmtId="0" fontId="5" fillId="0" borderId="0" xfId="49" applyFont="1" applyAlignment="1">
      <alignment horizontal="center"/>
      <protection/>
    </xf>
    <xf numFmtId="0" fontId="15" fillId="0" borderId="44" xfId="49" applyFont="1" applyFill="1" applyBorder="1" applyAlignment="1">
      <alignment horizontal="center" vertical="center"/>
      <protection/>
    </xf>
    <xf numFmtId="0" fontId="15" fillId="0" borderId="56" xfId="49" applyFont="1" applyFill="1" applyBorder="1" applyAlignment="1">
      <alignment horizontal="center" vertical="center"/>
      <protection/>
    </xf>
    <xf numFmtId="0" fontId="15" fillId="0" borderId="87" xfId="49" applyFont="1" applyFill="1" applyBorder="1" applyAlignment="1">
      <alignment horizontal="left"/>
      <protection/>
    </xf>
    <xf numFmtId="0" fontId="15" fillId="0" borderId="88" xfId="49" applyFont="1" applyFill="1" applyBorder="1" applyAlignment="1">
      <alignment horizontal="left"/>
      <protection/>
    </xf>
    <xf numFmtId="0" fontId="15" fillId="0" borderId="40" xfId="49" applyFont="1" applyFill="1" applyBorder="1" applyAlignment="1">
      <alignment horizontal="left"/>
      <protection/>
    </xf>
    <xf numFmtId="0" fontId="20" fillId="0" borderId="24" xfId="49" applyFont="1" applyBorder="1" applyAlignment="1">
      <alignment horizontal="center"/>
      <protection/>
    </xf>
    <xf numFmtId="0" fontId="20" fillId="0" borderId="41" xfId="49" applyFont="1" applyBorder="1" applyAlignment="1">
      <alignment horizont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 textRotation="90" wrapText="1"/>
    </xf>
    <xf numFmtId="0" fontId="2" fillId="0" borderId="60" xfId="0" applyFont="1" applyBorder="1" applyAlignment="1">
      <alignment horizontal="center" vertical="center" textRotation="90" wrapText="1"/>
    </xf>
    <xf numFmtId="0" fontId="2" fillId="0" borderId="89" xfId="0" applyFont="1" applyBorder="1" applyAlignment="1">
      <alignment horizontal="center" vertical="center" textRotation="90" wrapText="1"/>
    </xf>
    <xf numFmtId="0" fontId="2" fillId="0" borderId="75" xfId="0" applyFont="1" applyBorder="1" applyAlignment="1">
      <alignment horizontal="center" vertical="center"/>
    </xf>
    <xf numFmtId="0" fontId="5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58" xfId="0" applyFont="1" applyBorder="1" applyAlignment="1">
      <alignment horizontal="center" vertical="center" textRotation="90"/>
    </xf>
    <xf numFmtId="0" fontId="2" fillId="0" borderId="90" xfId="0" applyFont="1" applyBorder="1" applyAlignment="1">
      <alignment horizontal="center" vertical="center" textRotation="90"/>
    </xf>
    <xf numFmtId="0" fontId="2" fillId="0" borderId="91" xfId="0" applyFont="1" applyBorder="1" applyAlignment="1">
      <alignment horizontal="center" vertical="center" textRotation="90"/>
    </xf>
    <xf numFmtId="0" fontId="2" fillId="0" borderId="92" xfId="0" applyFont="1" applyBorder="1" applyAlignment="1">
      <alignment horizontal="center" vertical="center" textRotation="90"/>
    </xf>
    <xf numFmtId="0" fontId="2" fillId="0" borderId="64" xfId="0" applyFont="1" applyBorder="1" applyAlignment="1">
      <alignment horizontal="center" vertical="center" textRotation="90"/>
    </xf>
    <xf numFmtId="0" fontId="26" fillId="0" borderId="92" xfId="0" applyFont="1" applyBorder="1" applyAlignment="1" applyProtection="1">
      <alignment horizontal="center" vertical="center" wrapText="1"/>
      <protection/>
    </xf>
    <xf numFmtId="0" fontId="26" fillId="0" borderId="64" xfId="0" applyFont="1" applyBorder="1" applyAlignment="1" applyProtection="1">
      <alignment horizontal="center" vertical="center" wrapText="1"/>
      <protection/>
    </xf>
    <xf numFmtId="0" fontId="1" fillId="36" borderId="16" xfId="0" applyFont="1" applyFill="1" applyBorder="1" applyAlignment="1">
      <alignment horizontal="center" vertical="center"/>
    </xf>
    <xf numFmtId="0" fontId="1" fillId="36" borderId="17" xfId="0" applyFont="1" applyFill="1" applyBorder="1" applyAlignment="1">
      <alignment horizontal="center" vertical="center"/>
    </xf>
    <xf numFmtId="0" fontId="1" fillId="36" borderId="30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 textRotation="90"/>
    </xf>
    <xf numFmtId="0" fontId="2" fillId="0" borderId="60" xfId="0" applyFont="1" applyBorder="1" applyAlignment="1">
      <alignment horizontal="center" vertical="center" textRotation="90"/>
    </xf>
    <xf numFmtId="0" fontId="2" fillId="0" borderId="27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textRotation="90" wrapText="1"/>
    </xf>
    <xf numFmtId="0" fontId="2" fillId="0" borderId="86" xfId="0" applyFont="1" applyBorder="1" applyAlignment="1">
      <alignment horizontal="center" vertical="center" textRotation="90" wrapText="1"/>
    </xf>
    <xf numFmtId="0" fontId="2" fillId="0" borderId="94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 textRotation="90" wrapText="1"/>
    </xf>
    <xf numFmtId="0" fontId="2" fillId="0" borderId="64" xfId="0" applyFont="1" applyBorder="1" applyAlignment="1">
      <alignment horizontal="center" vertical="center" textRotation="90" wrapText="1"/>
    </xf>
    <xf numFmtId="0" fontId="2" fillId="0" borderId="93" xfId="0" applyFont="1" applyBorder="1" applyAlignment="1">
      <alignment horizontal="center" vertical="center" textRotation="90" wrapText="1"/>
    </xf>
    <xf numFmtId="0" fontId="2" fillId="0" borderId="72" xfId="0" applyFont="1" applyBorder="1" applyAlignment="1">
      <alignment horizontal="center" vertical="center" textRotation="90" wrapText="1"/>
    </xf>
    <xf numFmtId="0" fontId="2" fillId="0" borderId="65" xfId="0" applyFont="1" applyBorder="1" applyAlignment="1">
      <alignment horizontal="center" vertical="center" textRotation="90" wrapText="1"/>
    </xf>
    <xf numFmtId="0" fontId="2" fillId="0" borderId="95" xfId="0" applyFont="1" applyBorder="1" applyAlignment="1">
      <alignment horizontal="center" vertical="center" textRotation="90" wrapText="1"/>
    </xf>
    <xf numFmtId="0" fontId="2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9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 textRotation="90"/>
    </xf>
    <xf numFmtId="0" fontId="2" fillId="0" borderId="65" xfId="0" applyFont="1" applyBorder="1" applyAlignment="1">
      <alignment horizontal="center" vertical="center" textRotation="90"/>
    </xf>
    <xf numFmtId="0" fontId="2" fillId="0" borderId="2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181" fontId="8" fillId="40" borderId="21" xfId="0" applyNumberFormat="1" applyFont="1" applyFill="1" applyBorder="1" applyAlignment="1">
      <alignment horizontal="left" vertical="center" wrapText="1"/>
    </xf>
    <xf numFmtId="0" fontId="35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186" fontId="1" fillId="36" borderId="26" xfId="0" applyNumberFormat="1" applyFont="1" applyFill="1" applyBorder="1" applyAlignment="1">
      <alignment horizontal="center" vertical="center"/>
    </xf>
    <xf numFmtId="186" fontId="1" fillId="36" borderId="27" xfId="0" applyNumberFormat="1" applyFont="1" applyFill="1" applyBorder="1" applyAlignment="1">
      <alignment horizontal="center" vertical="center"/>
    </xf>
    <xf numFmtId="0" fontId="5" fillId="0" borderId="52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26" fillId="0" borderId="27" xfId="0" applyFont="1" applyFill="1" applyBorder="1" applyAlignment="1" applyProtection="1">
      <alignment horizontal="center" vertical="center" wrapText="1"/>
      <protection locked="0"/>
    </xf>
    <xf numFmtId="0" fontId="26" fillId="0" borderId="64" xfId="0" applyFont="1" applyFill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9" fillId="33" borderId="21" xfId="0" applyFont="1" applyFill="1" applyBorder="1" applyAlignment="1">
      <alignment vertical="center" wrapText="1"/>
    </xf>
    <xf numFmtId="0" fontId="35" fillId="0" borderId="15" xfId="0" applyFont="1" applyBorder="1" applyAlignment="1">
      <alignment vertical="center" wrapText="1"/>
    </xf>
    <xf numFmtId="0" fontId="2" fillId="0" borderId="67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textRotation="90" wrapText="1"/>
    </xf>
    <xf numFmtId="0" fontId="2" fillId="37" borderId="92" xfId="0" applyFont="1" applyFill="1" applyBorder="1" applyAlignment="1">
      <alignment horizontal="center" vertical="center" textRotation="90" wrapText="1"/>
    </xf>
    <xf numFmtId="0" fontId="2" fillId="37" borderId="64" xfId="0" applyFont="1" applyFill="1" applyBorder="1" applyAlignment="1">
      <alignment horizontal="center" vertical="center" textRotation="90" wrapText="1"/>
    </xf>
    <xf numFmtId="0" fontId="2" fillId="37" borderId="49" xfId="0" applyFont="1" applyFill="1" applyBorder="1" applyAlignment="1">
      <alignment horizontal="center" vertical="center" textRotation="90" wrapText="1"/>
    </xf>
    <xf numFmtId="0" fontId="2" fillId="37" borderId="97" xfId="0" applyFont="1" applyFill="1" applyBorder="1" applyAlignment="1">
      <alignment horizontal="center" vertical="center" textRotation="90" wrapText="1"/>
    </xf>
    <xf numFmtId="0" fontId="2" fillId="37" borderId="66" xfId="0" applyFont="1" applyFill="1" applyBorder="1" applyAlignment="1">
      <alignment horizontal="center" vertical="center" textRotation="90" wrapText="1"/>
    </xf>
    <xf numFmtId="0" fontId="2" fillId="37" borderId="71" xfId="0" applyFont="1" applyFill="1" applyBorder="1" applyAlignment="1">
      <alignment horizontal="center" vertical="center" textRotation="90" wrapText="1"/>
    </xf>
    <xf numFmtId="0" fontId="30" fillId="0" borderId="85" xfId="0" applyFont="1" applyBorder="1" applyAlignment="1">
      <alignment horizontal="center" vertical="center" wrapText="1"/>
    </xf>
    <xf numFmtId="0" fontId="30" fillId="0" borderId="86" xfId="0" applyFont="1" applyBorder="1" applyAlignment="1">
      <alignment horizontal="center" vertical="center" wrapText="1"/>
    </xf>
    <xf numFmtId="0" fontId="30" fillId="0" borderId="70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textRotation="90" wrapText="1"/>
    </xf>
    <xf numFmtId="0" fontId="2" fillId="37" borderId="51" xfId="0" applyFont="1" applyFill="1" applyBorder="1" applyAlignment="1">
      <alignment horizontal="center" vertical="center"/>
    </xf>
    <xf numFmtId="0" fontId="2" fillId="37" borderId="75" xfId="0" applyFont="1" applyFill="1" applyBorder="1" applyAlignment="1">
      <alignment horizontal="center" vertical="center"/>
    </xf>
    <xf numFmtId="0" fontId="2" fillId="37" borderId="57" xfId="0" applyFont="1" applyFill="1" applyBorder="1" applyAlignment="1">
      <alignment horizontal="center" vertical="center"/>
    </xf>
    <xf numFmtId="0" fontId="2" fillId="0" borderId="86" xfId="0" applyFont="1" applyBorder="1" applyAlignment="1">
      <alignment horizontal="center" vertical="center" textRotation="90"/>
    </xf>
    <xf numFmtId="0" fontId="2" fillId="0" borderId="70" xfId="0" applyFont="1" applyBorder="1" applyAlignment="1">
      <alignment horizontal="center" vertical="center" textRotation="90"/>
    </xf>
    <xf numFmtId="0" fontId="30" fillId="0" borderId="85" xfId="0" applyFont="1" applyBorder="1" applyAlignment="1">
      <alignment horizontal="center" vertical="center" textRotation="90" wrapText="1"/>
    </xf>
    <xf numFmtId="0" fontId="30" fillId="0" borderId="86" xfId="0" applyFont="1" applyBorder="1" applyAlignment="1">
      <alignment horizontal="center" vertical="center" textRotation="90" wrapText="1"/>
    </xf>
    <xf numFmtId="0" fontId="30" fillId="0" borderId="70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wrapText="1"/>
    </xf>
    <xf numFmtId="0" fontId="1" fillId="0" borderId="9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30" fillId="0" borderId="85" xfId="0" applyFont="1" applyBorder="1" applyAlignment="1">
      <alignment horizontal="left" vertical="center" wrapText="1"/>
    </xf>
    <xf numFmtId="0" fontId="30" fillId="0" borderId="86" xfId="0" applyFont="1" applyBorder="1" applyAlignment="1">
      <alignment horizontal="left" vertical="center" wrapText="1"/>
    </xf>
    <xf numFmtId="0" fontId="30" fillId="0" borderId="70" xfId="0" applyFont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Зразок ПМ бакал.11_12 20.01.11 (1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vo.ukraine.edu.ua/enrol/index.php?id=4641" TargetMode="External" /><Relationship Id="rId2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1%81%d1%83%d0%ba-%d0%bb%d0%b5%d0%be%d0%bd%d1%96%d0%b4-%d0%ba%d1%96%d0%bd%d0%b4%d1%80%d0%b0%d1%82%d0%be%d0%b2%d0%b8%d1%87/" TargetMode="External" /><Relationship Id="rId3" Type="http://schemas.openxmlformats.org/officeDocument/2006/relationships/hyperlink" Target="https://ab.uu.edu.ua/edu-discipline/innovatsiinii_rozvitok_pidpriemstva" TargetMode="External" /><Relationship Id="rId4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1%80%d1%83%d0%b4%d1%8e%d0%ba-%d0%bb%d1%8e%d0%b4%d0%bc%d0%b8%d0%bb%d0%b0-%d0%b2%d0%b0%d1%81%d0%b8%d0%bb%d1%96%d0%b2%d0%bd%d0%b0/" TargetMode="External" /><Relationship Id="rId5" Type="http://schemas.openxmlformats.org/officeDocument/2006/relationships/hyperlink" Target="https://ab.uu.edu.ua/edu-discipline/innovatsiinii_menedzhment" TargetMode="External" /><Relationship Id="rId6" Type="http://schemas.openxmlformats.org/officeDocument/2006/relationships/hyperlink" Target="http://vo.ukraine.edu.ua/enrol/index.php?id=8429" TargetMode="External" /><Relationship Id="rId7" Type="http://schemas.openxmlformats.org/officeDocument/2006/relationships/hyperlink" Target="https://ab.uu.edu.ua/edu-discipline/bank_and_credit_management" TargetMode="External" /><Relationship Id="rId8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0%b4%d1%83%d0%b1%d0%b0%d1%81-%d1%80%d0%be%d1%81%d1%82%d0%b8%d1%81%d0%bb%d0%b0%d0%b2-%d0%b3%d1%80%d0%b8%d0%b3%d0%be%d1%80%d0%be%d0%b2%d0%b8%d1%87/" TargetMode="External" /><Relationship Id="rId9" Type="http://schemas.openxmlformats.org/officeDocument/2006/relationships/hyperlink" Target="https://ab.uu.edu.ua/edu-discipline/" TargetMode="External" /><Relationship Id="rId10" Type="http://schemas.openxmlformats.org/officeDocument/2006/relationships/hyperlink" Target="https://ab.uu.edu.ua/edu-discipline/strakhovii_menedzhment" TargetMode="External" /><Relationship Id="rId11" Type="http://schemas.openxmlformats.org/officeDocument/2006/relationships/hyperlink" Target="https://vo.uu.edu.ua/enrol/index.php?id=5018" TargetMode="External" /><Relationship Id="rId12" Type="http://schemas.openxmlformats.org/officeDocument/2006/relationships/hyperlink" Target="https://ab.uu.edu.ua/edu-discipline/podatkovii_menedzhment" TargetMode="External" /><Relationship Id="rId13" Type="http://schemas.openxmlformats.org/officeDocument/2006/relationships/hyperlink" Target="https://ab.uu.edu.ua/edu-discipline/fin_analiz_ta_actuarni_rozrahunki" TargetMode="External" /><Relationship Id="rId1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7"/>
  <sheetViews>
    <sheetView showZeros="0" view="pageBreakPreview" zoomScale="130" zoomScaleNormal="95" zoomScaleSheetLayoutView="130" zoomScalePageLayoutView="48" workbookViewId="0" topLeftCell="A1">
      <selection activeCell="AE15" sqref="AE15"/>
    </sheetView>
  </sheetViews>
  <sheetFormatPr defaultColWidth="9.140625" defaultRowHeight="15"/>
  <cols>
    <col min="1" max="1" width="6.8515625" style="56" customWidth="1"/>
    <col min="2" max="2" width="2.57421875" style="56" customWidth="1"/>
    <col min="3" max="3" width="3.28125" style="56" customWidth="1"/>
    <col min="4" max="14" width="2.57421875" style="56" customWidth="1"/>
    <col min="15" max="16" width="3.28125" style="56" customWidth="1"/>
    <col min="17" max="53" width="2.57421875" style="56" customWidth="1"/>
    <col min="54" max="54" width="0.13671875" style="56" customWidth="1"/>
    <col min="55" max="57" width="9.140625" style="56" hidden="1" customWidth="1"/>
    <col min="58" max="58" width="2.7109375" style="56" customWidth="1"/>
    <col min="59" max="16384" width="9.140625" style="56" customWidth="1"/>
  </cols>
  <sheetData>
    <row r="1" spans="2:57" s="50" customFormat="1" ht="21" customHeight="1">
      <c r="B1" s="51"/>
      <c r="C1" s="51"/>
      <c r="D1" s="51"/>
      <c r="E1" s="51"/>
      <c r="F1" s="51"/>
      <c r="G1" s="51"/>
      <c r="H1" s="51"/>
      <c r="I1" s="532" t="s">
        <v>63</v>
      </c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32"/>
      <c r="V1" s="532"/>
      <c r="W1" s="532"/>
      <c r="X1" s="532"/>
      <c r="Y1" s="532"/>
      <c r="Z1" s="532"/>
      <c r="AA1" s="532"/>
      <c r="AB1" s="532"/>
      <c r="AC1" s="532"/>
      <c r="AD1" s="532"/>
      <c r="AE1" s="532"/>
      <c r="AF1" s="532"/>
      <c r="AG1" s="532"/>
      <c r="AH1" s="532"/>
      <c r="AI1" s="532"/>
      <c r="AJ1" s="532"/>
      <c r="AK1" s="532"/>
      <c r="AL1" s="532"/>
      <c r="AM1" s="532"/>
      <c r="AN1" s="532"/>
      <c r="AO1" s="532"/>
      <c r="AP1" s="532"/>
      <c r="AQ1" s="53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3"/>
      <c r="BC1" s="53"/>
      <c r="BD1" s="53"/>
      <c r="BE1" s="53"/>
    </row>
    <row r="2" spans="2:53" s="50" customFormat="1" ht="16.5" customHeight="1">
      <c r="B2" s="51"/>
      <c r="C2" s="51"/>
      <c r="D2" s="51"/>
      <c r="E2" s="51"/>
      <c r="F2" s="51"/>
      <c r="G2" s="51"/>
      <c r="H2" s="51"/>
      <c r="I2" s="533" t="s">
        <v>205</v>
      </c>
      <c r="J2" s="533"/>
      <c r="K2" s="533"/>
      <c r="L2" s="533"/>
      <c r="M2" s="533"/>
      <c r="N2" s="533"/>
      <c r="O2" s="533"/>
      <c r="P2" s="533"/>
      <c r="Q2" s="533"/>
      <c r="R2" s="533"/>
      <c r="S2" s="533"/>
      <c r="T2" s="533"/>
      <c r="U2" s="533"/>
      <c r="V2" s="533"/>
      <c r="W2" s="533"/>
      <c r="X2" s="533"/>
      <c r="Y2" s="533"/>
      <c r="Z2" s="533"/>
      <c r="AA2" s="533"/>
      <c r="AB2" s="533"/>
      <c r="AC2" s="533"/>
      <c r="AD2" s="533"/>
      <c r="AE2" s="533"/>
      <c r="AF2" s="533"/>
      <c r="AG2" s="533"/>
      <c r="AH2" s="533"/>
      <c r="AI2" s="533"/>
      <c r="AJ2" s="533"/>
      <c r="AK2" s="533"/>
      <c r="AL2" s="533"/>
      <c r="AM2" s="533"/>
      <c r="AN2" s="533"/>
      <c r="AO2" s="533"/>
      <c r="AP2" s="533"/>
      <c r="AQ2" s="533"/>
      <c r="AT2" s="54"/>
      <c r="AU2" s="54"/>
      <c r="AV2" s="54"/>
      <c r="AW2" s="54"/>
      <c r="AX2" s="54"/>
      <c r="AY2" s="54"/>
      <c r="AZ2" s="54"/>
      <c r="BA2" s="54"/>
    </row>
    <row r="3" spans="1:52" ht="12.75">
      <c r="A3" s="55" t="s">
        <v>133</v>
      </c>
      <c r="I3" s="57"/>
      <c r="J3" s="534"/>
      <c r="K3" s="534"/>
      <c r="L3" s="534"/>
      <c r="M3" s="534"/>
      <c r="N3" s="534"/>
      <c r="O3" s="534"/>
      <c r="P3" s="534"/>
      <c r="Q3" s="534"/>
      <c r="R3" s="534"/>
      <c r="S3" s="534"/>
      <c r="T3" s="534"/>
      <c r="U3" s="534"/>
      <c r="V3" s="534"/>
      <c r="W3" s="534"/>
      <c r="X3" s="534"/>
      <c r="Y3" s="534"/>
      <c r="Z3" s="534"/>
      <c r="AA3" s="534"/>
      <c r="AB3" s="534"/>
      <c r="AC3" s="534"/>
      <c r="AD3" s="534"/>
      <c r="AE3" s="534"/>
      <c r="AF3" s="534"/>
      <c r="AG3" s="534"/>
      <c r="AH3" s="534"/>
      <c r="AI3" s="534"/>
      <c r="AJ3" s="534"/>
      <c r="AK3" s="534"/>
      <c r="AL3" s="534"/>
      <c r="AM3" s="534"/>
      <c r="AN3" s="534"/>
      <c r="AO3" s="534"/>
      <c r="AP3" s="57"/>
      <c r="AQ3" s="57"/>
      <c r="AS3" s="531" t="s">
        <v>134</v>
      </c>
      <c r="AT3" s="531"/>
      <c r="AU3" s="531"/>
      <c r="AV3" s="531"/>
      <c r="AW3" s="531"/>
      <c r="AX3" s="531"/>
      <c r="AY3" s="531"/>
      <c r="AZ3" s="531"/>
    </row>
    <row r="4" spans="1:51" ht="12.75">
      <c r="A4" s="56" t="s">
        <v>64</v>
      </c>
      <c r="I4" s="57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24" t="s">
        <v>65</v>
      </c>
      <c r="AQ4" s="524"/>
      <c r="AR4" s="524"/>
      <c r="AS4" s="524"/>
      <c r="AT4" s="524"/>
      <c r="AU4" s="524"/>
      <c r="AV4" s="524"/>
      <c r="AW4" s="524"/>
      <c r="AX4" s="524"/>
      <c r="AY4" s="524"/>
    </row>
    <row r="5" spans="1:58" ht="16.5">
      <c r="A5" s="56" t="s">
        <v>66</v>
      </c>
      <c r="J5" s="57"/>
      <c r="K5" s="57"/>
      <c r="L5" s="57"/>
      <c r="M5" s="57"/>
      <c r="N5" s="57"/>
      <c r="O5" s="57"/>
      <c r="P5" s="57"/>
      <c r="R5" s="57"/>
      <c r="S5" s="60" t="s">
        <v>67</v>
      </c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57"/>
      <c r="AH5" s="57"/>
      <c r="AI5" s="57"/>
      <c r="AJ5" s="57"/>
      <c r="AK5" s="57"/>
      <c r="AL5" s="57"/>
      <c r="AM5" s="57"/>
      <c r="AN5" s="57"/>
      <c r="AO5" s="57"/>
      <c r="AP5" s="524" t="s">
        <v>68</v>
      </c>
      <c r="AQ5" s="524"/>
      <c r="AR5" s="524"/>
      <c r="AS5" s="524"/>
      <c r="AT5" s="524"/>
      <c r="AU5" s="524"/>
      <c r="AV5" s="524"/>
      <c r="AW5" s="524"/>
      <c r="AX5" s="524"/>
      <c r="AY5" s="524"/>
      <c r="AZ5" s="524"/>
      <c r="BA5" s="524"/>
      <c r="BB5" s="524"/>
      <c r="BC5" s="524"/>
      <c r="BD5" s="524"/>
      <c r="BE5" s="524"/>
      <c r="BF5" s="524"/>
    </row>
    <row r="6" spans="1:58" s="71" customFormat="1" ht="15.75">
      <c r="A6" s="71" t="s">
        <v>69</v>
      </c>
      <c r="I6" s="178"/>
      <c r="J6" s="82"/>
      <c r="K6" s="82"/>
      <c r="L6" s="82"/>
      <c r="M6" s="82"/>
      <c r="N6" s="537" t="s">
        <v>129</v>
      </c>
      <c r="O6" s="537"/>
      <c r="P6" s="537"/>
      <c r="Q6" s="537"/>
      <c r="R6" s="537"/>
      <c r="S6" s="537"/>
      <c r="T6" s="537"/>
      <c r="U6" s="537"/>
      <c r="V6" s="537"/>
      <c r="W6" s="537"/>
      <c r="X6" s="537"/>
      <c r="Y6" s="537"/>
      <c r="Z6" s="537"/>
      <c r="AA6" s="537"/>
      <c r="AB6" s="537"/>
      <c r="AC6" s="537"/>
      <c r="AD6" s="537"/>
      <c r="AE6" s="537"/>
      <c r="AF6" s="537"/>
      <c r="AG6" s="537"/>
      <c r="AH6" s="537"/>
      <c r="AI6" s="537"/>
      <c r="AJ6" s="537"/>
      <c r="AK6" s="537"/>
      <c r="AL6" s="82"/>
      <c r="AM6" s="82"/>
      <c r="AP6" s="538" t="s">
        <v>69</v>
      </c>
      <c r="AQ6" s="538"/>
      <c r="AR6" s="538"/>
      <c r="AS6" s="538"/>
      <c r="AT6" s="538"/>
      <c r="AU6" s="538"/>
      <c r="AV6" s="538"/>
      <c r="AW6" s="538"/>
      <c r="AX6" s="538"/>
      <c r="AY6" s="538"/>
      <c r="AZ6" s="538"/>
      <c r="BA6" s="538"/>
      <c r="BB6" s="538"/>
      <c r="BC6" s="538"/>
      <c r="BD6" s="538"/>
      <c r="BE6" s="538"/>
      <c r="BF6" s="538"/>
    </row>
    <row r="7" spans="1:42" s="71" customFormat="1" ht="12.75" customHeight="1">
      <c r="A7" s="71" t="s">
        <v>70</v>
      </c>
      <c r="I7" s="178"/>
      <c r="J7" s="82"/>
      <c r="K7" s="82"/>
      <c r="L7" s="82"/>
      <c r="M7" s="82"/>
      <c r="N7" s="82"/>
      <c r="O7" s="82"/>
      <c r="P7" s="535" t="s">
        <v>126</v>
      </c>
      <c r="Q7" s="535"/>
      <c r="R7" s="535"/>
      <c r="S7" s="535"/>
      <c r="T7" s="535"/>
      <c r="U7" s="535"/>
      <c r="V7" s="535"/>
      <c r="W7" s="535"/>
      <c r="X7" s="535"/>
      <c r="Y7" s="535"/>
      <c r="Z7" s="535"/>
      <c r="AA7" s="535"/>
      <c r="AB7" s="535"/>
      <c r="AC7" s="535"/>
      <c r="AD7" s="535"/>
      <c r="AE7" s="535"/>
      <c r="AF7" s="535"/>
      <c r="AG7" s="535"/>
      <c r="AH7" s="535"/>
      <c r="AI7" s="535"/>
      <c r="AJ7" s="82"/>
      <c r="AK7" s="82"/>
      <c r="AL7" s="82"/>
      <c r="AM7" s="82"/>
      <c r="AP7" s="179" t="s">
        <v>177</v>
      </c>
    </row>
    <row r="8" spans="1:50" s="71" customFormat="1" ht="20.25" customHeight="1">
      <c r="A8" s="71" t="s">
        <v>178</v>
      </c>
      <c r="I8" s="180"/>
      <c r="K8" s="82"/>
      <c r="L8" s="82"/>
      <c r="M8" s="82"/>
      <c r="N8" s="82"/>
      <c r="O8" s="536" t="s">
        <v>127</v>
      </c>
      <c r="P8" s="536"/>
      <c r="Q8" s="536"/>
      <c r="R8" s="536"/>
      <c r="S8" s="536"/>
      <c r="T8" s="536"/>
      <c r="U8" s="536"/>
      <c r="V8" s="536"/>
      <c r="W8" s="536"/>
      <c r="X8" s="536"/>
      <c r="Y8" s="536"/>
      <c r="Z8" s="536"/>
      <c r="AA8" s="536"/>
      <c r="AB8" s="536"/>
      <c r="AC8" s="536"/>
      <c r="AD8" s="536"/>
      <c r="AE8" s="536"/>
      <c r="AF8" s="536"/>
      <c r="AG8" s="536"/>
      <c r="AH8" s="536"/>
      <c r="AI8" s="536"/>
      <c r="AJ8" s="536"/>
      <c r="AK8" s="82"/>
      <c r="AL8" s="82"/>
      <c r="AM8" s="82"/>
      <c r="AP8" s="181" t="s">
        <v>179</v>
      </c>
      <c r="AR8" s="182"/>
      <c r="AS8" s="182"/>
      <c r="AT8" s="182"/>
      <c r="AU8" s="182"/>
      <c r="AV8" s="182"/>
      <c r="AW8" s="182"/>
      <c r="AX8" s="182"/>
    </row>
    <row r="9" spans="9:39" ht="31.5" customHeight="1">
      <c r="I9" s="62"/>
      <c r="K9" s="57"/>
      <c r="L9" s="57"/>
      <c r="M9" s="57"/>
      <c r="N9" s="57"/>
      <c r="O9" s="57"/>
      <c r="P9" s="57"/>
      <c r="Q9" s="57"/>
      <c r="R9" s="57"/>
      <c r="S9" s="539" t="s">
        <v>128</v>
      </c>
      <c r="T9" s="540"/>
      <c r="U9" s="540"/>
      <c r="V9" s="540"/>
      <c r="W9" s="540"/>
      <c r="X9" s="540"/>
      <c r="Y9" s="540"/>
      <c r="Z9" s="540"/>
      <c r="AA9" s="540"/>
      <c r="AB9" s="540"/>
      <c r="AC9" s="540"/>
      <c r="AD9" s="540"/>
      <c r="AE9" s="540"/>
      <c r="AF9" s="540"/>
      <c r="AG9" s="57"/>
      <c r="AH9" s="57"/>
      <c r="AI9" s="57"/>
      <c r="AJ9" s="57"/>
      <c r="AK9" s="57"/>
      <c r="AL9" s="57"/>
      <c r="AM9" s="57"/>
    </row>
    <row r="10" spans="9:39" ht="15.75" customHeight="1">
      <c r="I10" s="62"/>
      <c r="K10" s="57"/>
      <c r="L10" s="57"/>
      <c r="M10" s="57"/>
      <c r="N10" s="539" t="s">
        <v>137</v>
      </c>
      <c r="O10" s="542"/>
      <c r="P10" s="542"/>
      <c r="Q10" s="542"/>
      <c r="R10" s="542"/>
      <c r="S10" s="542"/>
      <c r="T10" s="542"/>
      <c r="U10" s="542"/>
      <c r="V10" s="542"/>
      <c r="W10" s="542"/>
      <c r="X10" s="542"/>
      <c r="Y10" s="542"/>
      <c r="Z10" s="542"/>
      <c r="AA10" s="542"/>
      <c r="AB10" s="542"/>
      <c r="AC10" s="542"/>
      <c r="AD10" s="542"/>
      <c r="AE10" s="542"/>
      <c r="AF10" s="542"/>
      <c r="AG10" s="542"/>
      <c r="AH10" s="542"/>
      <c r="AI10" s="542"/>
      <c r="AJ10" s="542"/>
      <c r="AK10" s="542"/>
      <c r="AL10" s="542"/>
      <c r="AM10" s="57"/>
    </row>
    <row r="11" spans="9:11" ht="12.75">
      <c r="I11" s="59"/>
      <c r="K11" s="61" t="s">
        <v>71</v>
      </c>
    </row>
    <row r="12" ht="12.75">
      <c r="K12" s="61" t="s">
        <v>72</v>
      </c>
    </row>
    <row r="13" spans="11:39" ht="15">
      <c r="K13" s="541" t="s">
        <v>135</v>
      </c>
      <c r="L13" s="542"/>
      <c r="M13" s="542"/>
      <c r="N13" s="542"/>
      <c r="O13" s="542"/>
      <c r="P13" s="542"/>
      <c r="Q13" s="542"/>
      <c r="R13" s="542"/>
      <c r="S13" s="542"/>
      <c r="T13" s="542"/>
      <c r="U13" s="542"/>
      <c r="V13" s="542"/>
      <c r="W13" s="542"/>
      <c r="X13" s="542"/>
      <c r="Y13" s="542"/>
      <c r="Z13" s="542"/>
      <c r="AA13" s="542"/>
      <c r="AB13" s="542"/>
      <c r="AC13" s="542"/>
      <c r="AD13" s="542"/>
      <c r="AE13" s="542"/>
      <c r="AF13" s="542"/>
      <c r="AG13" s="542"/>
      <c r="AH13" s="542"/>
      <c r="AI13" s="542"/>
      <c r="AJ13" s="542"/>
      <c r="AK13" s="542"/>
      <c r="AL13" s="542"/>
      <c r="AM13" s="542"/>
    </row>
    <row r="14" spans="11:16" ht="12.75">
      <c r="K14" s="61"/>
      <c r="P14" s="64"/>
    </row>
    <row r="15" spans="11:15" ht="12.75">
      <c r="K15" s="59" t="s">
        <v>136</v>
      </c>
      <c r="L15" s="65"/>
      <c r="O15" s="57"/>
    </row>
    <row r="16" ht="9.75" customHeight="1">
      <c r="K16" s="63"/>
    </row>
    <row r="17" spans="11:15" ht="15.75" customHeight="1">
      <c r="K17" s="62"/>
      <c r="L17" s="65"/>
      <c r="O17" s="57"/>
    </row>
    <row r="18" spans="1:10" ht="12.75" customHeight="1">
      <c r="A18" s="66"/>
      <c r="J18" s="67" t="s">
        <v>73</v>
      </c>
    </row>
    <row r="19" spans="1:53" ht="12.75">
      <c r="A19" s="541" t="s">
        <v>74</v>
      </c>
      <c r="B19" s="541"/>
      <c r="C19" s="541"/>
      <c r="D19" s="541"/>
      <c r="E19" s="541"/>
      <c r="F19" s="541"/>
      <c r="G19" s="541"/>
      <c r="H19" s="541"/>
      <c r="I19" s="541"/>
      <c r="J19" s="541"/>
      <c r="K19" s="541"/>
      <c r="L19" s="541"/>
      <c r="M19" s="541"/>
      <c r="N19" s="541"/>
      <c r="O19" s="541"/>
      <c r="P19" s="541"/>
      <c r="V19" s="68" t="s">
        <v>75</v>
      </c>
      <c r="W19" s="69"/>
      <c r="X19" s="69"/>
      <c r="Y19" s="69"/>
      <c r="Z19" s="69"/>
      <c r="AA19" s="69"/>
      <c r="AB19" s="69"/>
      <c r="AC19" s="69"/>
      <c r="AD19" s="69"/>
      <c r="AE19" s="69"/>
      <c r="AG19" s="543"/>
      <c r="AH19" s="543"/>
      <c r="AI19" s="543"/>
      <c r="AJ19" s="543"/>
      <c r="AK19" s="543"/>
      <c r="AL19" s="543"/>
      <c r="AM19" s="543"/>
      <c r="AN19" s="543"/>
      <c r="AO19" s="543"/>
      <c r="AP19" s="543"/>
      <c r="AQ19" s="543"/>
      <c r="AR19" s="543"/>
      <c r="AS19" s="543"/>
      <c r="AT19" s="543"/>
      <c r="AU19" s="543"/>
      <c r="AV19" s="543"/>
      <c r="AW19" s="543"/>
      <c r="AX19" s="543"/>
      <c r="AY19" s="543"/>
      <c r="AZ19" s="543"/>
      <c r="BA19" s="543"/>
    </row>
    <row r="20" spans="1:32" ht="10.5" customHeight="1">
      <c r="A20" s="525"/>
      <c r="B20" s="525"/>
      <c r="C20" s="525"/>
      <c r="D20" s="525"/>
      <c r="E20" s="525"/>
      <c r="F20" s="525"/>
      <c r="G20" s="525"/>
      <c r="H20" s="525"/>
      <c r="I20" s="525"/>
      <c r="J20" s="525"/>
      <c r="K20" s="525"/>
      <c r="L20" s="525"/>
      <c r="M20" s="525"/>
      <c r="N20" s="525"/>
      <c r="O20" s="525"/>
      <c r="P20" s="525"/>
      <c r="AB20" s="525"/>
      <c r="AC20" s="525"/>
      <c r="AD20" s="525"/>
      <c r="AE20" s="525"/>
      <c r="AF20" s="525"/>
    </row>
    <row r="21" ht="18" customHeight="1"/>
    <row r="22" spans="1:53" ht="14.25">
      <c r="A22" s="544" t="s">
        <v>76</v>
      </c>
      <c r="B22" s="544"/>
      <c r="C22" s="544"/>
      <c r="D22" s="544"/>
      <c r="E22" s="544"/>
      <c r="F22" s="544"/>
      <c r="G22" s="544"/>
      <c r="H22" s="544"/>
      <c r="I22" s="544"/>
      <c r="J22" s="544"/>
      <c r="K22" s="544"/>
      <c r="L22" s="544"/>
      <c r="M22" s="544"/>
      <c r="N22" s="544"/>
      <c r="O22" s="544"/>
      <c r="P22" s="544"/>
      <c r="Q22" s="544"/>
      <c r="R22" s="544"/>
      <c r="S22" s="544"/>
      <c r="T22" s="544"/>
      <c r="U22" s="544"/>
      <c r="V22" s="544"/>
      <c r="W22" s="544"/>
      <c r="X22" s="544"/>
      <c r="Y22" s="544"/>
      <c r="Z22" s="544"/>
      <c r="AA22" s="544"/>
      <c r="AB22" s="544"/>
      <c r="AC22" s="544"/>
      <c r="AD22" s="544"/>
      <c r="AE22" s="544"/>
      <c r="AF22" s="544"/>
      <c r="AG22" s="544"/>
      <c r="AH22" s="544"/>
      <c r="AI22" s="544"/>
      <c r="AJ22" s="544"/>
      <c r="AK22" s="544"/>
      <c r="AL22" s="544"/>
      <c r="AM22" s="544"/>
      <c r="AN22" s="544"/>
      <c r="AO22" s="544"/>
      <c r="AP22" s="544"/>
      <c r="AQ22" s="544"/>
      <c r="AR22" s="544"/>
      <c r="AS22" s="544"/>
      <c r="AT22" s="544"/>
      <c r="AU22" s="544"/>
      <c r="AV22" s="544"/>
      <c r="AW22" s="544"/>
      <c r="AX22" s="544"/>
      <c r="AY22" s="544"/>
      <c r="AZ22" s="544"/>
      <c r="BA22" s="544"/>
    </row>
    <row r="23" spans="28:33" ht="5.25" customHeight="1" thickBot="1">
      <c r="AB23" s="70"/>
      <c r="AC23" s="70"/>
      <c r="AD23" s="70"/>
      <c r="AE23" s="70"/>
      <c r="AF23" s="70"/>
      <c r="AG23" s="70"/>
    </row>
    <row r="24" spans="1:53" s="91" customFormat="1" ht="12.75" customHeight="1">
      <c r="A24" s="526" t="s">
        <v>77</v>
      </c>
      <c r="B24" s="515" t="s">
        <v>78</v>
      </c>
      <c r="C24" s="514"/>
      <c r="D24" s="514"/>
      <c r="E24" s="514"/>
      <c r="F24" s="530"/>
      <c r="G24" s="514" t="s">
        <v>79</v>
      </c>
      <c r="H24" s="514"/>
      <c r="I24" s="514"/>
      <c r="J24" s="514"/>
      <c r="K24" s="515" t="s">
        <v>80</v>
      </c>
      <c r="L24" s="520"/>
      <c r="M24" s="520"/>
      <c r="N24" s="520"/>
      <c r="O24" s="521"/>
      <c r="P24" s="514" t="s">
        <v>81</v>
      </c>
      <c r="Q24" s="520"/>
      <c r="R24" s="520"/>
      <c r="S24" s="520"/>
      <c r="T24" s="515" t="s">
        <v>82</v>
      </c>
      <c r="U24" s="522"/>
      <c r="V24" s="522"/>
      <c r="W24" s="523"/>
      <c r="X24" s="514" t="s">
        <v>83</v>
      </c>
      <c r="Y24" s="514"/>
      <c r="Z24" s="514"/>
      <c r="AA24" s="514"/>
      <c r="AB24" s="515" t="s">
        <v>84</v>
      </c>
      <c r="AC24" s="516"/>
      <c r="AD24" s="516"/>
      <c r="AE24" s="516"/>
      <c r="AF24" s="517"/>
      <c r="AG24" s="514" t="s">
        <v>85</v>
      </c>
      <c r="AH24" s="516"/>
      <c r="AI24" s="516"/>
      <c r="AJ24" s="516"/>
      <c r="AK24" s="515" t="s">
        <v>86</v>
      </c>
      <c r="AL24" s="518"/>
      <c r="AM24" s="518"/>
      <c r="AN24" s="518"/>
      <c r="AO24" s="519"/>
      <c r="AP24" s="514" t="s">
        <v>87</v>
      </c>
      <c r="AQ24" s="518"/>
      <c r="AR24" s="518"/>
      <c r="AS24" s="518"/>
      <c r="AT24" s="515" t="s">
        <v>88</v>
      </c>
      <c r="AU24" s="516"/>
      <c r="AV24" s="516"/>
      <c r="AW24" s="517"/>
      <c r="AX24" s="88"/>
      <c r="AY24" s="89" t="s">
        <v>89</v>
      </c>
      <c r="AZ24" s="88"/>
      <c r="BA24" s="90"/>
    </row>
    <row r="25" spans="1:53" s="95" customFormat="1" ht="12" thickBot="1">
      <c r="A25" s="527"/>
      <c r="B25" s="183">
        <v>1</v>
      </c>
      <c r="C25" s="93">
        <f aca="true" t="shared" si="0" ref="C25:BA25">B25+1</f>
        <v>2</v>
      </c>
      <c r="D25" s="93">
        <f t="shared" si="0"/>
        <v>3</v>
      </c>
      <c r="E25" s="93">
        <f t="shared" si="0"/>
        <v>4</v>
      </c>
      <c r="F25" s="184">
        <f t="shared" si="0"/>
        <v>5</v>
      </c>
      <c r="G25" s="92">
        <f t="shared" si="0"/>
        <v>6</v>
      </c>
      <c r="H25" s="93">
        <f t="shared" si="0"/>
        <v>7</v>
      </c>
      <c r="I25" s="93">
        <f t="shared" si="0"/>
        <v>8</v>
      </c>
      <c r="J25" s="185">
        <f t="shared" si="0"/>
        <v>9</v>
      </c>
      <c r="K25" s="183">
        <f t="shared" si="0"/>
        <v>10</v>
      </c>
      <c r="L25" s="93">
        <f t="shared" si="0"/>
        <v>11</v>
      </c>
      <c r="M25" s="93">
        <f t="shared" si="0"/>
        <v>12</v>
      </c>
      <c r="N25" s="93">
        <f t="shared" si="0"/>
        <v>13</v>
      </c>
      <c r="O25" s="184">
        <f t="shared" si="0"/>
        <v>14</v>
      </c>
      <c r="P25" s="92">
        <f t="shared" si="0"/>
        <v>15</v>
      </c>
      <c r="Q25" s="93">
        <f t="shared" si="0"/>
        <v>16</v>
      </c>
      <c r="R25" s="93">
        <f t="shared" si="0"/>
        <v>17</v>
      </c>
      <c r="S25" s="185">
        <f t="shared" si="0"/>
        <v>18</v>
      </c>
      <c r="T25" s="183">
        <f t="shared" si="0"/>
        <v>19</v>
      </c>
      <c r="U25" s="93">
        <f t="shared" si="0"/>
        <v>20</v>
      </c>
      <c r="V25" s="93">
        <f t="shared" si="0"/>
        <v>21</v>
      </c>
      <c r="W25" s="184">
        <f t="shared" si="0"/>
        <v>22</v>
      </c>
      <c r="X25" s="92">
        <f t="shared" si="0"/>
        <v>23</v>
      </c>
      <c r="Y25" s="93">
        <f t="shared" si="0"/>
        <v>24</v>
      </c>
      <c r="Z25" s="93">
        <f t="shared" si="0"/>
        <v>25</v>
      </c>
      <c r="AA25" s="185">
        <f t="shared" si="0"/>
        <v>26</v>
      </c>
      <c r="AB25" s="183">
        <f t="shared" si="0"/>
        <v>27</v>
      </c>
      <c r="AC25" s="93">
        <f t="shared" si="0"/>
        <v>28</v>
      </c>
      <c r="AD25" s="93">
        <f t="shared" si="0"/>
        <v>29</v>
      </c>
      <c r="AE25" s="93">
        <f t="shared" si="0"/>
        <v>30</v>
      </c>
      <c r="AF25" s="184">
        <f t="shared" si="0"/>
        <v>31</v>
      </c>
      <c r="AG25" s="92">
        <f t="shared" si="0"/>
        <v>32</v>
      </c>
      <c r="AH25" s="93">
        <f t="shared" si="0"/>
        <v>33</v>
      </c>
      <c r="AI25" s="93">
        <f t="shared" si="0"/>
        <v>34</v>
      </c>
      <c r="AJ25" s="185">
        <f t="shared" si="0"/>
        <v>35</v>
      </c>
      <c r="AK25" s="183">
        <f t="shared" si="0"/>
        <v>36</v>
      </c>
      <c r="AL25" s="93">
        <f t="shared" si="0"/>
        <v>37</v>
      </c>
      <c r="AM25" s="93">
        <f t="shared" si="0"/>
        <v>38</v>
      </c>
      <c r="AN25" s="93">
        <f t="shared" si="0"/>
        <v>39</v>
      </c>
      <c r="AO25" s="184">
        <f t="shared" si="0"/>
        <v>40</v>
      </c>
      <c r="AP25" s="92">
        <f t="shared" si="0"/>
        <v>41</v>
      </c>
      <c r="AQ25" s="93">
        <f t="shared" si="0"/>
        <v>42</v>
      </c>
      <c r="AR25" s="93">
        <f t="shared" si="0"/>
        <v>43</v>
      </c>
      <c r="AS25" s="185">
        <f t="shared" si="0"/>
        <v>44</v>
      </c>
      <c r="AT25" s="183">
        <f t="shared" si="0"/>
        <v>45</v>
      </c>
      <c r="AU25" s="93">
        <f t="shared" si="0"/>
        <v>46</v>
      </c>
      <c r="AV25" s="93">
        <f t="shared" si="0"/>
        <v>47</v>
      </c>
      <c r="AW25" s="184">
        <f t="shared" si="0"/>
        <v>48</v>
      </c>
      <c r="AX25" s="92">
        <f t="shared" si="0"/>
        <v>49</v>
      </c>
      <c r="AY25" s="93">
        <f t="shared" si="0"/>
        <v>50</v>
      </c>
      <c r="AZ25" s="93">
        <f t="shared" si="0"/>
        <v>51</v>
      </c>
      <c r="BA25" s="94">
        <f t="shared" si="0"/>
        <v>52</v>
      </c>
    </row>
    <row r="26" spans="1:53" s="98" customFormat="1" ht="12.75">
      <c r="A26" s="528"/>
      <c r="B26" s="186">
        <v>1</v>
      </c>
      <c r="C26" s="97">
        <v>6</v>
      </c>
      <c r="D26" s="97">
        <v>13</v>
      </c>
      <c r="E26" s="97">
        <v>20</v>
      </c>
      <c r="F26" s="187">
        <v>27</v>
      </c>
      <c r="G26" s="96">
        <v>4</v>
      </c>
      <c r="H26" s="97">
        <v>11</v>
      </c>
      <c r="I26" s="97">
        <v>18</v>
      </c>
      <c r="J26" s="188">
        <v>25</v>
      </c>
      <c r="K26" s="186">
        <v>1</v>
      </c>
      <c r="L26" s="97">
        <v>8</v>
      </c>
      <c r="M26" s="97">
        <v>15</v>
      </c>
      <c r="N26" s="97">
        <v>22</v>
      </c>
      <c r="O26" s="187">
        <v>29</v>
      </c>
      <c r="P26" s="96">
        <v>6</v>
      </c>
      <c r="Q26" s="97">
        <v>13</v>
      </c>
      <c r="R26" s="97">
        <v>20</v>
      </c>
      <c r="S26" s="188">
        <v>27</v>
      </c>
      <c r="T26" s="186">
        <v>3</v>
      </c>
      <c r="U26" s="97">
        <v>10</v>
      </c>
      <c r="V26" s="97">
        <v>17</v>
      </c>
      <c r="W26" s="187">
        <v>24</v>
      </c>
      <c r="X26" s="96">
        <v>31</v>
      </c>
      <c r="Y26" s="97">
        <v>7</v>
      </c>
      <c r="Z26" s="97">
        <v>14</v>
      </c>
      <c r="AA26" s="188">
        <v>21</v>
      </c>
      <c r="AB26" s="186">
        <v>28</v>
      </c>
      <c r="AC26" s="97">
        <v>7</v>
      </c>
      <c r="AD26" s="97">
        <v>14</v>
      </c>
      <c r="AE26" s="97">
        <v>21</v>
      </c>
      <c r="AF26" s="187">
        <v>28</v>
      </c>
      <c r="AG26" s="96">
        <v>4</v>
      </c>
      <c r="AH26" s="97">
        <v>11</v>
      </c>
      <c r="AI26" s="97">
        <v>18</v>
      </c>
      <c r="AJ26" s="188">
        <v>25</v>
      </c>
      <c r="AK26" s="186">
        <v>2</v>
      </c>
      <c r="AL26" s="97">
        <v>9</v>
      </c>
      <c r="AM26" s="97">
        <v>16</v>
      </c>
      <c r="AN26" s="97">
        <v>23</v>
      </c>
      <c r="AO26" s="187">
        <v>30</v>
      </c>
      <c r="AP26" s="96">
        <v>6</v>
      </c>
      <c r="AQ26" s="97">
        <v>13</v>
      </c>
      <c r="AR26" s="97">
        <v>20</v>
      </c>
      <c r="AS26" s="188">
        <v>27</v>
      </c>
      <c r="AT26" s="186">
        <v>4</v>
      </c>
      <c r="AU26" s="97">
        <v>11</v>
      </c>
      <c r="AV26" s="97">
        <v>18</v>
      </c>
      <c r="AW26" s="187">
        <v>25</v>
      </c>
      <c r="AX26" s="96">
        <v>1</v>
      </c>
      <c r="AY26" s="97">
        <v>8</v>
      </c>
      <c r="AZ26" s="97">
        <v>15</v>
      </c>
      <c r="BA26" s="111">
        <v>22</v>
      </c>
    </row>
    <row r="27" spans="1:53" s="98" customFormat="1" ht="13.5" thickBot="1">
      <c r="A27" s="529"/>
      <c r="B27" s="189">
        <v>5</v>
      </c>
      <c r="C27" s="100">
        <v>12</v>
      </c>
      <c r="D27" s="100">
        <v>19</v>
      </c>
      <c r="E27" s="100">
        <v>26</v>
      </c>
      <c r="F27" s="101">
        <v>3</v>
      </c>
      <c r="G27" s="99">
        <v>10</v>
      </c>
      <c r="H27" s="100">
        <v>17</v>
      </c>
      <c r="I27" s="100">
        <v>24</v>
      </c>
      <c r="J27" s="190">
        <v>31</v>
      </c>
      <c r="K27" s="189">
        <v>7</v>
      </c>
      <c r="L27" s="100">
        <v>14</v>
      </c>
      <c r="M27" s="100">
        <v>21</v>
      </c>
      <c r="N27" s="100">
        <v>28</v>
      </c>
      <c r="O27" s="101">
        <v>5</v>
      </c>
      <c r="P27" s="99">
        <v>12</v>
      </c>
      <c r="Q27" s="100">
        <v>19</v>
      </c>
      <c r="R27" s="100">
        <v>26</v>
      </c>
      <c r="S27" s="190">
        <v>2</v>
      </c>
      <c r="T27" s="189">
        <v>9</v>
      </c>
      <c r="U27" s="100">
        <v>16</v>
      </c>
      <c r="V27" s="100">
        <v>23</v>
      </c>
      <c r="W27" s="101">
        <v>30</v>
      </c>
      <c r="X27" s="99">
        <v>6</v>
      </c>
      <c r="Y27" s="100">
        <v>13</v>
      </c>
      <c r="Z27" s="100">
        <v>20</v>
      </c>
      <c r="AA27" s="190">
        <v>27</v>
      </c>
      <c r="AB27" s="189">
        <v>6</v>
      </c>
      <c r="AC27" s="100">
        <v>13</v>
      </c>
      <c r="AD27" s="100">
        <v>20</v>
      </c>
      <c r="AE27" s="100">
        <v>27</v>
      </c>
      <c r="AF27" s="101">
        <v>3</v>
      </c>
      <c r="AG27" s="99">
        <v>19</v>
      </c>
      <c r="AH27" s="100">
        <v>17</v>
      </c>
      <c r="AI27" s="100">
        <v>24</v>
      </c>
      <c r="AJ27" s="190">
        <v>1</v>
      </c>
      <c r="AK27" s="189">
        <v>8</v>
      </c>
      <c r="AL27" s="100">
        <v>15</v>
      </c>
      <c r="AM27" s="100">
        <v>22</v>
      </c>
      <c r="AN27" s="100">
        <v>29</v>
      </c>
      <c r="AO27" s="101">
        <v>5</v>
      </c>
      <c r="AP27" s="99">
        <v>12</v>
      </c>
      <c r="AQ27" s="100">
        <v>19</v>
      </c>
      <c r="AR27" s="100">
        <v>26</v>
      </c>
      <c r="AS27" s="190">
        <v>3</v>
      </c>
      <c r="AT27" s="189">
        <v>10</v>
      </c>
      <c r="AU27" s="100">
        <v>17</v>
      </c>
      <c r="AV27" s="100">
        <v>24</v>
      </c>
      <c r="AW27" s="101">
        <v>31</v>
      </c>
      <c r="AX27" s="99">
        <v>7</v>
      </c>
      <c r="AY27" s="100">
        <v>14</v>
      </c>
      <c r="AZ27" s="100">
        <v>21</v>
      </c>
      <c r="BA27" s="101">
        <v>28</v>
      </c>
    </row>
    <row r="28" spans="1:53" s="71" customFormat="1" ht="15" customHeight="1">
      <c r="A28" s="86" t="s">
        <v>90</v>
      </c>
      <c r="B28" s="191" t="s">
        <v>91</v>
      </c>
      <c r="C28" s="103" t="s">
        <v>91</v>
      </c>
      <c r="D28" s="103" t="s">
        <v>91</v>
      </c>
      <c r="E28" s="103" t="s">
        <v>91</v>
      </c>
      <c r="F28" s="192" t="s">
        <v>91</v>
      </c>
      <c r="G28" s="102" t="s">
        <v>91</v>
      </c>
      <c r="H28" s="103" t="s">
        <v>91</v>
      </c>
      <c r="I28" s="103" t="s">
        <v>91</v>
      </c>
      <c r="J28" s="193" t="s">
        <v>91</v>
      </c>
      <c r="K28" s="191" t="s">
        <v>91</v>
      </c>
      <c r="L28" s="103" t="s">
        <v>91</v>
      </c>
      <c r="M28" s="103" t="s">
        <v>91</v>
      </c>
      <c r="N28" s="103" t="s">
        <v>91</v>
      </c>
      <c r="O28" s="192" t="s">
        <v>91</v>
      </c>
      <c r="P28" s="102" t="s">
        <v>91</v>
      </c>
      <c r="Q28" s="103" t="s">
        <v>130</v>
      </c>
      <c r="R28" s="103" t="s">
        <v>130</v>
      </c>
      <c r="S28" s="194" t="s">
        <v>93</v>
      </c>
      <c r="T28" s="195" t="s">
        <v>93</v>
      </c>
      <c r="U28" s="103" t="s">
        <v>93</v>
      </c>
      <c r="V28" s="103" t="s">
        <v>93</v>
      </c>
      <c r="W28" s="192" t="s">
        <v>94</v>
      </c>
      <c r="X28" s="102" t="s">
        <v>94</v>
      </c>
      <c r="Y28" s="103" t="s">
        <v>94</v>
      </c>
      <c r="Z28" s="103" t="s">
        <v>94</v>
      </c>
      <c r="AA28" s="193" t="s">
        <v>91</v>
      </c>
      <c r="AB28" s="191" t="s">
        <v>91</v>
      </c>
      <c r="AC28" s="103" t="s">
        <v>91</v>
      </c>
      <c r="AD28" s="103" t="s">
        <v>91</v>
      </c>
      <c r="AE28" s="103" t="s">
        <v>91</v>
      </c>
      <c r="AF28" s="192" t="s">
        <v>91</v>
      </c>
      <c r="AG28" s="102" t="s">
        <v>91</v>
      </c>
      <c r="AH28" s="103" t="s">
        <v>91</v>
      </c>
      <c r="AI28" s="103" t="s">
        <v>91</v>
      </c>
      <c r="AJ28" s="193" t="s">
        <v>91</v>
      </c>
      <c r="AK28" s="191" t="s">
        <v>91</v>
      </c>
      <c r="AL28" s="103" t="s">
        <v>91</v>
      </c>
      <c r="AM28" s="103" t="s">
        <v>91</v>
      </c>
      <c r="AN28" s="103" t="s">
        <v>91</v>
      </c>
      <c r="AO28" s="192" t="s">
        <v>91</v>
      </c>
      <c r="AP28" s="196" t="s">
        <v>92</v>
      </c>
      <c r="AQ28" s="104" t="s">
        <v>92</v>
      </c>
      <c r="AR28" s="104" t="s">
        <v>93</v>
      </c>
      <c r="AS28" s="194" t="s">
        <v>93</v>
      </c>
      <c r="AT28" s="195" t="s">
        <v>93</v>
      </c>
      <c r="AU28" s="104" t="s">
        <v>93</v>
      </c>
      <c r="AV28" s="104" t="s">
        <v>93</v>
      </c>
      <c r="AW28" s="105" t="s">
        <v>93</v>
      </c>
      <c r="AX28" s="196" t="s">
        <v>93</v>
      </c>
      <c r="AY28" s="104" t="s">
        <v>93</v>
      </c>
      <c r="AZ28" s="104" t="s">
        <v>93</v>
      </c>
      <c r="BA28" s="105" t="s">
        <v>93</v>
      </c>
    </row>
    <row r="29" spans="1:53" s="71" customFormat="1" ht="16.5" customHeight="1" thickBot="1">
      <c r="A29" s="87" t="s">
        <v>95</v>
      </c>
      <c r="B29" s="197" t="s">
        <v>91</v>
      </c>
      <c r="C29" s="107" t="s">
        <v>91</v>
      </c>
      <c r="D29" s="107" t="s">
        <v>91</v>
      </c>
      <c r="E29" s="107" t="s">
        <v>91</v>
      </c>
      <c r="F29" s="110" t="s">
        <v>91</v>
      </c>
      <c r="G29" s="106" t="s">
        <v>91</v>
      </c>
      <c r="H29" s="107" t="s">
        <v>94</v>
      </c>
      <c r="I29" s="107" t="s">
        <v>94</v>
      </c>
      <c r="J29" s="198" t="s">
        <v>94</v>
      </c>
      <c r="K29" s="197" t="s">
        <v>94</v>
      </c>
      <c r="L29" s="107" t="s">
        <v>94</v>
      </c>
      <c r="M29" s="107" t="s">
        <v>94</v>
      </c>
      <c r="N29" s="108" t="s">
        <v>92</v>
      </c>
      <c r="O29" s="199" t="s">
        <v>92</v>
      </c>
      <c r="P29" s="200" t="s">
        <v>96</v>
      </c>
      <c r="Q29" s="108" t="s">
        <v>96</v>
      </c>
      <c r="R29" s="108" t="s">
        <v>93</v>
      </c>
      <c r="S29" s="201" t="s">
        <v>93</v>
      </c>
      <c r="T29" s="202" t="s">
        <v>93</v>
      </c>
      <c r="U29" s="108" t="s">
        <v>93</v>
      </c>
      <c r="V29" s="108" t="s">
        <v>96</v>
      </c>
      <c r="W29" s="199" t="s">
        <v>96</v>
      </c>
      <c r="X29" s="200" t="s">
        <v>96</v>
      </c>
      <c r="Y29" s="108" t="s">
        <v>96</v>
      </c>
      <c r="Z29" s="108" t="s">
        <v>97</v>
      </c>
      <c r="AA29" s="201"/>
      <c r="AB29" s="202"/>
      <c r="AC29" s="108"/>
      <c r="AD29" s="108"/>
      <c r="AE29" s="108"/>
      <c r="AF29" s="203"/>
      <c r="AG29" s="204"/>
      <c r="AH29" s="109"/>
      <c r="AI29" s="109"/>
      <c r="AJ29" s="205"/>
      <c r="AK29" s="206"/>
      <c r="AL29" s="109"/>
      <c r="AM29" s="109"/>
      <c r="AN29" s="109"/>
      <c r="AO29" s="203"/>
      <c r="AP29" s="200"/>
      <c r="AQ29" s="108"/>
      <c r="AR29" s="108"/>
      <c r="AS29" s="201"/>
      <c r="AT29" s="197"/>
      <c r="AU29" s="107"/>
      <c r="AV29" s="107"/>
      <c r="AW29" s="110"/>
      <c r="AX29" s="106"/>
      <c r="AY29" s="107"/>
      <c r="AZ29" s="107"/>
      <c r="BA29" s="110"/>
    </row>
    <row r="30" spans="1:53" s="71" customFormat="1" ht="15.75">
      <c r="A30" s="72" t="s">
        <v>131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</row>
    <row r="31" s="71" customFormat="1" ht="16.5" customHeight="1">
      <c r="A31" s="74"/>
    </row>
    <row r="32" spans="1:52" s="75" customFormat="1" ht="12.75" customHeight="1">
      <c r="A32" s="512" t="s">
        <v>98</v>
      </c>
      <c r="B32" s="512"/>
      <c r="C32" s="512"/>
      <c r="D32" s="512"/>
      <c r="E32" s="512"/>
      <c r="F32" s="512"/>
      <c r="G32" s="512"/>
      <c r="H32" s="512"/>
      <c r="I32" s="512"/>
      <c r="J32" s="512"/>
      <c r="K32" s="512"/>
      <c r="L32" s="512"/>
      <c r="M32" s="512"/>
      <c r="N32" s="512"/>
      <c r="O32" s="512"/>
      <c r="P32" s="512"/>
      <c r="T32" s="512" t="s">
        <v>99</v>
      </c>
      <c r="U32" s="512"/>
      <c r="V32" s="512"/>
      <c r="W32" s="512"/>
      <c r="X32" s="512"/>
      <c r="Y32" s="512"/>
      <c r="Z32" s="512"/>
      <c r="AA32" s="512"/>
      <c r="AB32" s="512"/>
      <c r="AC32" s="512"/>
      <c r="AD32" s="512"/>
      <c r="AI32" s="513" t="s">
        <v>100</v>
      </c>
      <c r="AJ32" s="513"/>
      <c r="AK32" s="513"/>
      <c r="AL32" s="513"/>
      <c r="AM32" s="513"/>
      <c r="AN32" s="513"/>
      <c r="AO32" s="513"/>
      <c r="AP32" s="513"/>
      <c r="AQ32" s="513"/>
      <c r="AR32" s="513"/>
      <c r="AS32" s="513"/>
      <c r="AT32" s="513"/>
      <c r="AU32" s="513"/>
      <c r="AV32" s="513"/>
      <c r="AW32" s="513"/>
      <c r="AX32" s="513"/>
      <c r="AY32" s="513"/>
      <c r="AZ32" s="513"/>
    </row>
    <row r="33" spans="33:53" s="74" customFormat="1" ht="6" customHeight="1" thickBot="1">
      <c r="AG33" s="76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</row>
    <row r="34" spans="1:53" s="74" customFormat="1" ht="49.5" customHeight="1">
      <c r="A34" s="78" t="s">
        <v>77</v>
      </c>
      <c r="B34" s="499" t="s">
        <v>101</v>
      </c>
      <c r="C34" s="499"/>
      <c r="D34" s="499" t="s">
        <v>102</v>
      </c>
      <c r="E34" s="499"/>
      <c r="F34" s="500" t="s">
        <v>103</v>
      </c>
      <c r="G34" s="500"/>
      <c r="H34" s="499" t="s">
        <v>122</v>
      </c>
      <c r="I34" s="499"/>
      <c r="J34" s="499"/>
      <c r="K34" s="499" t="s">
        <v>104</v>
      </c>
      <c r="L34" s="499"/>
      <c r="M34" s="500" t="s">
        <v>105</v>
      </c>
      <c r="N34" s="500"/>
      <c r="O34" s="499" t="s">
        <v>106</v>
      </c>
      <c r="P34" s="508"/>
      <c r="Q34" s="79"/>
      <c r="R34" s="79"/>
      <c r="T34" s="509" t="s">
        <v>107</v>
      </c>
      <c r="U34" s="510"/>
      <c r="V34" s="510"/>
      <c r="W34" s="510"/>
      <c r="X34" s="510"/>
      <c r="Y34" s="510"/>
      <c r="Z34" s="504"/>
      <c r="AA34" s="497" t="s">
        <v>108</v>
      </c>
      <c r="AB34" s="511"/>
      <c r="AC34" s="497" t="s">
        <v>109</v>
      </c>
      <c r="AD34" s="498"/>
      <c r="AG34" s="77"/>
      <c r="AH34" s="501" t="s">
        <v>110</v>
      </c>
      <c r="AI34" s="502"/>
      <c r="AJ34" s="502"/>
      <c r="AK34" s="502"/>
      <c r="AL34" s="502"/>
      <c r="AM34" s="502"/>
      <c r="AN34" s="502"/>
      <c r="AO34" s="502"/>
      <c r="AP34" s="502"/>
      <c r="AQ34" s="503"/>
      <c r="AR34" s="504" t="s">
        <v>123</v>
      </c>
      <c r="AS34" s="505"/>
      <c r="AT34" s="505"/>
      <c r="AU34" s="505"/>
      <c r="AV34" s="505"/>
      <c r="AW34" s="505"/>
      <c r="AX34" s="505"/>
      <c r="AY34" s="505"/>
      <c r="AZ34" s="506" t="s">
        <v>108</v>
      </c>
      <c r="BA34" s="507"/>
    </row>
    <row r="35" spans="1:58" s="74" customFormat="1" ht="11.25" customHeight="1">
      <c r="A35" s="80" t="s">
        <v>90</v>
      </c>
      <c r="B35" s="463">
        <v>30</v>
      </c>
      <c r="C35" s="463"/>
      <c r="D35" s="463">
        <v>4</v>
      </c>
      <c r="E35" s="463"/>
      <c r="F35" s="463">
        <v>4</v>
      </c>
      <c r="G35" s="463"/>
      <c r="H35" s="463"/>
      <c r="I35" s="463"/>
      <c r="J35" s="463"/>
      <c r="K35" s="463"/>
      <c r="L35" s="463"/>
      <c r="M35" s="463">
        <v>14</v>
      </c>
      <c r="N35" s="463"/>
      <c r="O35" s="470">
        <f>SUM(B35:N35)</f>
        <v>52</v>
      </c>
      <c r="P35" s="471"/>
      <c r="Q35" s="81"/>
      <c r="R35" s="81"/>
      <c r="T35" s="472" t="s">
        <v>111</v>
      </c>
      <c r="U35" s="473"/>
      <c r="V35" s="473"/>
      <c r="W35" s="473"/>
      <c r="X35" s="473"/>
      <c r="Y35" s="473"/>
      <c r="Z35" s="474"/>
      <c r="AA35" s="475">
        <v>2</v>
      </c>
      <c r="AB35" s="476"/>
      <c r="AC35" s="477">
        <v>4</v>
      </c>
      <c r="AD35" s="478"/>
      <c r="AE35" s="71"/>
      <c r="AF35" s="71"/>
      <c r="AG35" s="82"/>
      <c r="AH35" s="479"/>
      <c r="AI35" s="480"/>
      <c r="AJ35" s="480"/>
      <c r="AK35" s="480"/>
      <c r="AL35" s="480"/>
      <c r="AM35" s="480"/>
      <c r="AN35" s="480"/>
      <c r="AO35" s="480"/>
      <c r="AP35" s="480"/>
      <c r="AQ35" s="481"/>
      <c r="AR35" s="488" t="s">
        <v>132</v>
      </c>
      <c r="AS35" s="489"/>
      <c r="AT35" s="489"/>
      <c r="AU35" s="489"/>
      <c r="AV35" s="489"/>
      <c r="AW35" s="489"/>
      <c r="AX35" s="489"/>
      <c r="AY35" s="490"/>
      <c r="AZ35" s="464">
        <v>3</v>
      </c>
      <c r="BA35" s="465"/>
      <c r="BF35" s="77"/>
    </row>
    <row r="36" spans="1:53" s="74" customFormat="1" ht="12.75" customHeight="1" thickBot="1">
      <c r="A36" s="80" t="s">
        <v>95</v>
      </c>
      <c r="B36" s="463">
        <v>6</v>
      </c>
      <c r="C36" s="463"/>
      <c r="D36" s="463">
        <v>2</v>
      </c>
      <c r="E36" s="463"/>
      <c r="F36" s="463">
        <v>6</v>
      </c>
      <c r="G36" s="463"/>
      <c r="H36" s="463">
        <v>6</v>
      </c>
      <c r="I36" s="463"/>
      <c r="J36" s="463"/>
      <c r="K36" s="463">
        <v>1</v>
      </c>
      <c r="L36" s="463"/>
      <c r="M36" s="463">
        <v>4</v>
      </c>
      <c r="N36" s="463"/>
      <c r="O36" s="470">
        <f>SUM(B36:N36)</f>
        <v>25</v>
      </c>
      <c r="P36" s="471"/>
      <c r="Q36" s="81"/>
      <c r="R36" s="81"/>
      <c r="T36" s="547" t="s">
        <v>112</v>
      </c>
      <c r="U36" s="548"/>
      <c r="V36" s="548"/>
      <c r="W36" s="548"/>
      <c r="X36" s="548"/>
      <c r="Y36" s="548"/>
      <c r="Z36" s="549"/>
      <c r="AA36" s="461">
        <v>3</v>
      </c>
      <c r="AB36" s="462"/>
      <c r="AC36" s="545">
        <v>6</v>
      </c>
      <c r="AD36" s="546"/>
      <c r="AE36" s="71"/>
      <c r="AF36" s="71"/>
      <c r="AG36" s="82"/>
      <c r="AH36" s="482"/>
      <c r="AI36" s="483"/>
      <c r="AJ36" s="483"/>
      <c r="AK36" s="483"/>
      <c r="AL36" s="483"/>
      <c r="AM36" s="483"/>
      <c r="AN36" s="483"/>
      <c r="AO36" s="483"/>
      <c r="AP36" s="483"/>
      <c r="AQ36" s="484"/>
      <c r="AR36" s="491"/>
      <c r="AS36" s="492"/>
      <c r="AT36" s="492"/>
      <c r="AU36" s="492"/>
      <c r="AV36" s="492"/>
      <c r="AW36" s="492"/>
      <c r="AX36" s="492"/>
      <c r="AY36" s="493"/>
      <c r="AZ36" s="466"/>
      <c r="BA36" s="467"/>
    </row>
    <row r="37" spans="1:53" s="67" customFormat="1" ht="13.5" customHeight="1" thickBot="1">
      <c r="A37" s="83" t="s">
        <v>113</v>
      </c>
      <c r="B37" s="550">
        <f>SUM(B35:C36)</f>
        <v>36</v>
      </c>
      <c r="C37" s="550"/>
      <c r="D37" s="550">
        <f>SUM(D35:E36)</f>
        <v>6</v>
      </c>
      <c r="E37" s="550"/>
      <c r="F37" s="550">
        <f>SUM(F35:G36)</f>
        <v>10</v>
      </c>
      <c r="G37" s="550"/>
      <c r="H37" s="550">
        <f>SUM(H35:I36)</f>
        <v>6</v>
      </c>
      <c r="I37" s="550"/>
      <c r="J37" s="550"/>
      <c r="K37" s="550">
        <f>SUM(K35:L36)</f>
        <v>1</v>
      </c>
      <c r="L37" s="550"/>
      <c r="M37" s="550">
        <f>SUM(M35:N36)</f>
        <v>18</v>
      </c>
      <c r="N37" s="550"/>
      <c r="O37" s="550">
        <f>SUM(O35:P36)</f>
        <v>77</v>
      </c>
      <c r="P37" s="551"/>
      <c r="Q37" s="84"/>
      <c r="R37" s="84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7"/>
      <c r="AH37" s="485"/>
      <c r="AI37" s="486"/>
      <c r="AJ37" s="486"/>
      <c r="AK37" s="486"/>
      <c r="AL37" s="486"/>
      <c r="AM37" s="486"/>
      <c r="AN37" s="486"/>
      <c r="AO37" s="486"/>
      <c r="AP37" s="486"/>
      <c r="AQ37" s="487"/>
      <c r="AR37" s="494"/>
      <c r="AS37" s="495"/>
      <c r="AT37" s="495"/>
      <c r="AU37" s="495"/>
      <c r="AV37" s="495"/>
      <c r="AW37" s="495"/>
      <c r="AX37" s="495"/>
      <c r="AY37" s="496"/>
      <c r="AZ37" s="468"/>
      <c r="BA37" s="469"/>
    </row>
    <row r="41" ht="12.75" customHeight="1"/>
    <row r="42" ht="12.75" customHeight="1"/>
  </sheetData>
  <sheetProtection/>
  <mergeCells count="76">
    <mergeCell ref="H37:J37"/>
    <mergeCell ref="K37:L37"/>
    <mergeCell ref="M37:N37"/>
    <mergeCell ref="B36:C36"/>
    <mergeCell ref="D36:E36"/>
    <mergeCell ref="M36:N36"/>
    <mergeCell ref="T36:Z36"/>
    <mergeCell ref="B35:C35"/>
    <mergeCell ref="D35:E35"/>
    <mergeCell ref="F35:G35"/>
    <mergeCell ref="O37:P37"/>
    <mergeCell ref="O36:P36"/>
    <mergeCell ref="B37:C37"/>
    <mergeCell ref="D37:E37"/>
    <mergeCell ref="F37:G37"/>
    <mergeCell ref="K13:AM13"/>
    <mergeCell ref="N10:AL10"/>
    <mergeCell ref="A19:P19"/>
    <mergeCell ref="AG19:BA19"/>
    <mergeCell ref="A22:BA22"/>
    <mergeCell ref="F36:G36"/>
    <mergeCell ref="H36:J36"/>
    <mergeCell ref="B34:C34"/>
    <mergeCell ref="AC36:AD36"/>
    <mergeCell ref="K36:L36"/>
    <mergeCell ref="AS3:AZ3"/>
    <mergeCell ref="I1:AQ1"/>
    <mergeCell ref="I2:AQ2"/>
    <mergeCell ref="J3:AO3"/>
    <mergeCell ref="P7:AI7"/>
    <mergeCell ref="O8:AJ8"/>
    <mergeCell ref="N6:AK6"/>
    <mergeCell ref="AP6:BF6"/>
    <mergeCell ref="T24:W24"/>
    <mergeCell ref="AP4:AY4"/>
    <mergeCell ref="AP5:BF5"/>
    <mergeCell ref="A20:P20"/>
    <mergeCell ref="AB20:AF20"/>
    <mergeCell ref="AP24:AS24"/>
    <mergeCell ref="AT24:AW24"/>
    <mergeCell ref="A24:A27"/>
    <mergeCell ref="B24:F24"/>
    <mergeCell ref="S9:AF9"/>
    <mergeCell ref="A32:P32"/>
    <mergeCell ref="T32:AD32"/>
    <mergeCell ref="AI32:AZ32"/>
    <mergeCell ref="X24:AA24"/>
    <mergeCell ref="AB24:AF24"/>
    <mergeCell ref="AG24:AJ24"/>
    <mergeCell ref="AK24:AO24"/>
    <mergeCell ref="G24:J24"/>
    <mergeCell ref="K24:O24"/>
    <mergeCell ref="P24:S24"/>
    <mergeCell ref="AH34:AQ34"/>
    <mergeCell ref="AR34:AY34"/>
    <mergeCell ref="AZ34:BA34"/>
    <mergeCell ref="M34:N34"/>
    <mergeCell ref="O34:P34"/>
    <mergeCell ref="T34:Z34"/>
    <mergeCell ref="AA34:AB34"/>
    <mergeCell ref="H35:J35"/>
    <mergeCell ref="AC34:AD34"/>
    <mergeCell ref="D34:E34"/>
    <mergeCell ref="F34:G34"/>
    <mergeCell ref="H34:J34"/>
    <mergeCell ref="K34:L34"/>
    <mergeCell ref="AA36:AB36"/>
    <mergeCell ref="K35:L35"/>
    <mergeCell ref="M35:N35"/>
    <mergeCell ref="AZ35:BA37"/>
    <mergeCell ref="O35:P35"/>
    <mergeCell ref="T35:Z35"/>
    <mergeCell ref="AA35:AB35"/>
    <mergeCell ref="AC35:AD35"/>
    <mergeCell ref="AH35:AQ37"/>
    <mergeCell ref="AR35:AY37"/>
  </mergeCells>
  <printOptions horizontalCentered="1"/>
  <pageMargins left="0.27" right="0.19" top="0.22" bottom="0.2" header="0" footer="0"/>
  <pageSetup horizontalDpi="600" verticalDpi="600" orientation="landscape" paperSize="9" scale="98" r:id="rId1"/>
  <headerFooter differentFirst="1" alignWithMargins="0">
    <oddHeader>&amp;C2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62"/>
  <sheetViews>
    <sheetView tabSelected="1" view="pageBreakPreview" zoomScaleSheetLayoutView="100" zoomScalePageLayoutView="0" workbookViewId="0" topLeftCell="A43">
      <selection activeCell="R13" sqref="R1:U16384"/>
    </sheetView>
  </sheetViews>
  <sheetFormatPr defaultColWidth="9.140625" defaultRowHeight="15"/>
  <cols>
    <col min="1" max="1" width="8.00390625" style="4" customWidth="1"/>
    <col min="2" max="2" width="45.421875" style="4" customWidth="1"/>
    <col min="3" max="3" width="4.57421875" style="4" customWidth="1"/>
    <col min="4" max="4" width="6.7109375" style="4" customWidth="1"/>
    <col min="5" max="6" width="5.140625" style="4" customWidth="1"/>
    <col min="7" max="7" width="6.7109375" style="4" customWidth="1"/>
    <col min="8" max="8" width="7.28125" style="4" bestFit="1" customWidth="1"/>
    <col min="9" max="9" width="5.57421875" style="4" customWidth="1"/>
    <col min="10" max="10" width="5.421875" style="4" customWidth="1"/>
    <col min="11" max="11" width="5.7109375" style="4" customWidth="1"/>
    <col min="12" max="12" width="4.421875" style="4" customWidth="1"/>
    <col min="13" max="13" width="5.8515625" style="4" customWidth="1"/>
    <col min="14" max="15" width="5.140625" style="4" customWidth="1"/>
    <col min="16" max="16" width="6.8515625" style="4" customWidth="1"/>
    <col min="17" max="17" width="7.00390625" style="4" customWidth="1"/>
    <col min="18" max="16384" width="9.140625" style="4" customWidth="1"/>
  </cols>
  <sheetData>
    <row r="1" spans="1:17" s="10" customFormat="1" ht="16.5" thickBot="1">
      <c r="A1" s="4"/>
      <c r="B1" s="5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7"/>
      <c r="O1" s="7"/>
      <c r="P1" s="7"/>
      <c r="Q1" s="7"/>
    </row>
    <row r="2" spans="1:17" ht="12.75">
      <c r="A2" s="570" t="s">
        <v>1</v>
      </c>
      <c r="B2" s="572" t="s">
        <v>2</v>
      </c>
      <c r="C2" s="575" t="s">
        <v>3</v>
      </c>
      <c r="D2" s="576"/>
      <c r="E2" s="576"/>
      <c r="F2" s="576"/>
      <c r="G2" s="577" t="s">
        <v>4</v>
      </c>
      <c r="H2" s="589" t="s">
        <v>5</v>
      </c>
      <c r="I2" s="590"/>
      <c r="J2" s="590"/>
      <c r="K2" s="590"/>
      <c r="L2" s="590"/>
      <c r="M2" s="591"/>
      <c r="N2" s="592" t="s">
        <v>6</v>
      </c>
      <c r="O2" s="593"/>
      <c r="P2" s="594"/>
      <c r="Q2" s="143"/>
    </row>
    <row r="3" spans="1:17" ht="12.75">
      <c r="A3" s="571"/>
      <c r="B3" s="573"/>
      <c r="C3" s="563" t="s">
        <v>7</v>
      </c>
      <c r="D3" s="563" t="s">
        <v>8</v>
      </c>
      <c r="E3" s="552" t="s">
        <v>9</v>
      </c>
      <c r="F3" s="553"/>
      <c r="G3" s="578"/>
      <c r="H3" s="554" t="s">
        <v>10</v>
      </c>
      <c r="I3" s="553" t="s">
        <v>11</v>
      </c>
      <c r="J3" s="557"/>
      <c r="K3" s="557"/>
      <c r="L3" s="557"/>
      <c r="M3" s="560" t="s">
        <v>12</v>
      </c>
      <c r="N3" s="595" t="s">
        <v>31</v>
      </c>
      <c r="O3" s="552"/>
      <c r="P3" s="3" t="s">
        <v>32</v>
      </c>
      <c r="Q3" s="144"/>
    </row>
    <row r="4" spans="1:17" ht="12.75">
      <c r="A4" s="571"/>
      <c r="B4" s="573"/>
      <c r="C4" s="564"/>
      <c r="D4" s="564"/>
      <c r="E4" s="563" t="s">
        <v>33</v>
      </c>
      <c r="F4" s="599" t="s">
        <v>13</v>
      </c>
      <c r="G4" s="578"/>
      <c r="H4" s="555"/>
      <c r="I4" s="583" t="s">
        <v>14</v>
      </c>
      <c r="J4" s="601" t="s">
        <v>15</v>
      </c>
      <c r="K4" s="601"/>
      <c r="L4" s="602"/>
      <c r="M4" s="560"/>
      <c r="N4" s="580" t="s">
        <v>16</v>
      </c>
      <c r="O4" s="581"/>
      <c r="P4" s="582"/>
      <c r="Q4" s="143"/>
    </row>
    <row r="5" spans="1:17" ht="12.75">
      <c r="A5" s="571"/>
      <c r="B5" s="573"/>
      <c r="C5" s="564"/>
      <c r="D5" s="564"/>
      <c r="E5" s="564"/>
      <c r="F5" s="600"/>
      <c r="G5" s="578"/>
      <c r="H5" s="555"/>
      <c r="I5" s="584"/>
      <c r="J5" s="583" t="s">
        <v>17</v>
      </c>
      <c r="K5" s="583" t="s">
        <v>18</v>
      </c>
      <c r="L5" s="586" t="s">
        <v>19</v>
      </c>
      <c r="M5" s="560"/>
      <c r="N5" s="2">
        <v>1</v>
      </c>
      <c r="O5" s="1">
        <f>N5+1</f>
        <v>2</v>
      </c>
      <c r="P5" s="3">
        <f>O5+1</f>
        <v>3</v>
      </c>
      <c r="Q5" s="144"/>
    </row>
    <row r="6" spans="1:17" ht="12.75">
      <c r="A6" s="571"/>
      <c r="B6" s="573"/>
      <c r="C6" s="564"/>
      <c r="D6" s="564"/>
      <c r="E6" s="564"/>
      <c r="F6" s="600"/>
      <c r="G6" s="578"/>
      <c r="H6" s="555"/>
      <c r="I6" s="584"/>
      <c r="J6" s="584"/>
      <c r="K6" s="584"/>
      <c r="L6" s="587"/>
      <c r="M6" s="561"/>
      <c r="N6" s="580" t="s">
        <v>20</v>
      </c>
      <c r="O6" s="581"/>
      <c r="P6" s="582"/>
      <c r="Q6" s="143"/>
    </row>
    <row r="7" spans="1:17" ht="13.5" thickBot="1">
      <c r="A7" s="571"/>
      <c r="B7" s="574"/>
      <c r="C7" s="564"/>
      <c r="D7" s="564"/>
      <c r="E7" s="564"/>
      <c r="F7" s="600"/>
      <c r="G7" s="579"/>
      <c r="H7" s="556"/>
      <c r="I7" s="585"/>
      <c r="J7" s="585"/>
      <c r="K7" s="585"/>
      <c r="L7" s="588"/>
      <c r="M7" s="562"/>
      <c r="N7" s="2">
        <v>15</v>
      </c>
      <c r="O7" s="1">
        <v>15</v>
      </c>
      <c r="P7" s="85">
        <v>6</v>
      </c>
      <c r="Q7" s="145"/>
    </row>
    <row r="8" spans="1:17" ht="14.25" thickBot="1" thickTop="1">
      <c r="A8" s="8">
        <v>1</v>
      </c>
      <c r="B8" s="9">
        <f>A8+1</f>
        <v>2</v>
      </c>
      <c r="C8" s="9">
        <f aca="true" t="shared" si="0" ref="C8:P8">B8+1</f>
        <v>3</v>
      </c>
      <c r="D8" s="9">
        <f t="shared" si="0"/>
        <v>4</v>
      </c>
      <c r="E8" s="9">
        <f t="shared" si="0"/>
        <v>5</v>
      </c>
      <c r="F8" s="9">
        <f t="shared" si="0"/>
        <v>6</v>
      </c>
      <c r="G8" s="9">
        <f t="shared" si="0"/>
        <v>7</v>
      </c>
      <c r="H8" s="9">
        <f t="shared" si="0"/>
        <v>8</v>
      </c>
      <c r="I8" s="9">
        <f t="shared" si="0"/>
        <v>9</v>
      </c>
      <c r="J8" s="9">
        <f t="shared" si="0"/>
        <v>10</v>
      </c>
      <c r="K8" s="9">
        <f t="shared" si="0"/>
        <v>11</v>
      </c>
      <c r="L8" s="9">
        <f t="shared" si="0"/>
        <v>12</v>
      </c>
      <c r="M8" s="9">
        <f t="shared" si="0"/>
        <v>13</v>
      </c>
      <c r="N8" s="9">
        <f>M8+1</f>
        <v>14</v>
      </c>
      <c r="O8" s="9">
        <f t="shared" si="0"/>
        <v>15</v>
      </c>
      <c r="P8" s="46">
        <f t="shared" si="0"/>
        <v>16</v>
      </c>
      <c r="Q8" s="144"/>
    </row>
    <row r="9" spans="1:17" s="10" customFormat="1" ht="16.5" thickBot="1">
      <c r="A9" s="40" t="s">
        <v>21</v>
      </c>
      <c r="B9" s="41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7"/>
      <c r="Q9" s="146"/>
    </row>
    <row r="10" spans="1:17" s="10" customFormat="1" ht="16.5" thickBot="1">
      <c r="A10" s="596" t="s">
        <v>22</v>
      </c>
      <c r="B10" s="597"/>
      <c r="C10" s="597"/>
      <c r="D10" s="597"/>
      <c r="E10" s="597"/>
      <c r="F10" s="597"/>
      <c r="G10" s="597"/>
      <c r="H10" s="597"/>
      <c r="I10" s="597"/>
      <c r="J10" s="597"/>
      <c r="K10" s="597"/>
      <c r="L10" s="597"/>
      <c r="M10" s="597"/>
      <c r="N10" s="597"/>
      <c r="O10" s="597"/>
      <c r="P10" s="598"/>
      <c r="Q10" s="147"/>
    </row>
    <row r="11" spans="1:17" s="10" customFormat="1" ht="15.75">
      <c r="A11" s="263" t="s">
        <v>23</v>
      </c>
      <c r="B11" s="264" t="s">
        <v>34</v>
      </c>
      <c r="C11" s="265"/>
      <c r="D11" s="406">
        <v>1</v>
      </c>
      <c r="E11" s="266"/>
      <c r="F11" s="267"/>
      <c r="G11" s="268">
        <v>3</v>
      </c>
      <c r="H11" s="269">
        <f aca="true" t="shared" si="1" ref="H11:H16">G11*30</f>
        <v>90</v>
      </c>
      <c r="I11" s="270">
        <f aca="true" t="shared" si="2" ref="I11:I16">SUM(J11:L11)</f>
        <v>30</v>
      </c>
      <c r="J11" s="271">
        <v>22</v>
      </c>
      <c r="K11" s="272"/>
      <c r="L11" s="273">
        <v>8</v>
      </c>
      <c r="M11" s="274">
        <f aca="true" t="shared" si="3" ref="M11:M16">H11-I11</f>
        <v>60</v>
      </c>
      <c r="N11" s="275">
        <v>2</v>
      </c>
      <c r="O11" s="276"/>
      <c r="P11" s="277"/>
      <c r="Q11" s="278">
        <f aca="true" t="shared" si="4" ref="Q11:Q16">I11/H11</f>
        <v>0.3333333333333333</v>
      </c>
    </row>
    <row r="12" spans="1:17" s="10" customFormat="1" ht="15.75">
      <c r="A12" s="279" t="s">
        <v>24</v>
      </c>
      <c r="B12" s="264" t="s">
        <v>62</v>
      </c>
      <c r="C12" s="280">
        <v>1</v>
      </c>
      <c r="D12" s="280"/>
      <c r="E12" s="280"/>
      <c r="F12" s="281"/>
      <c r="G12" s="282">
        <v>3</v>
      </c>
      <c r="H12" s="283">
        <f t="shared" si="1"/>
        <v>90</v>
      </c>
      <c r="I12" s="270">
        <f t="shared" si="2"/>
        <v>30</v>
      </c>
      <c r="J12" s="284"/>
      <c r="K12" s="284"/>
      <c r="L12" s="285">
        <v>30</v>
      </c>
      <c r="M12" s="274">
        <f t="shared" si="3"/>
        <v>60</v>
      </c>
      <c r="N12" s="286">
        <v>2</v>
      </c>
      <c r="O12" s="287"/>
      <c r="P12" s="288"/>
      <c r="Q12" s="278">
        <f t="shared" si="4"/>
        <v>0.3333333333333333</v>
      </c>
    </row>
    <row r="13" spans="1:17" s="10" customFormat="1" ht="15.75">
      <c r="A13" s="279" t="s">
        <v>25</v>
      </c>
      <c r="B13" s="289" t="s">
        <v>190</v>
      </c>
      <c r="C13" s="158"/>
      <c r="D13" s="283">
        <v>1</v>
      </c>
      <c r="E13" s="280"/>
      <c r="F13" s="281"/>
      <c r="G13" s="290">
        <v>4</v>
      </c>
      <c r="H13" s="283">
        <f t="shared" si="1"/>
        <v>120</v>
      </c>
      <c r="I13" s="270">
        <f t="shared" si="2"/>
        <v>30</v>
      </c>
      <c r="J13" s="284">
        <v>16</v>
      </c>
      <c r="K13" s="284"/>
      <c r="L13" s="285">
        <v>14</v>
      </c>
      <c r="M13" s="291">
        <f t="shared" si="3"/>
        <v>90</v>
      </c>
      <c r="N13" s="286">
        <v>2</v>
      </c>
      <c r="O13" s="287"/>
      <c r="P13" s="288"/>
      <c r="Q13" s="278">
        <f t="shared" si="4"/>
        <v>0.25</v>
      </c>
    </row>
    <row r="14" spans="1:17" s="10" customFormat="1" ht="47.25">
      <c r="A14" s="279" t="s">
        <v>26</v>
      </c>
      <c r="B14" s="289" t="s">
        <v>166</v>
      </c>
      <c r="C14" s="158">
        <v>2</v>
      </c>
      <c r="D14" s="283"/>
      <c r="E14" s="280"/>
      <c r="F14" s="281"/>
      <c r="G14" s="290">
        <v>4</v>
      </c>
      <c r="H14" s="283">
        <f t="shared" si="1"/>
        <v>120</v>
      </c>
      <c r="I14" s="292">
        <f t="shared" si="2"/>
        <v>30</v>
      </c>
      <c r="J14" s="395">
        <v>22</v>
      </c>
      <c r="K14" s="284"/>
      <c r="L14" s="285">
        <v>8</v>
      </c>
      <c r="M14" s="291">
        <f t="shared" si="3"/>
        <v>90</v>
      </c>
      <c r="N14" s="286"/>
      <c r="O14" s="287">
        <v>2</v>
      </c>
      <c r="P14" s="288"/>
      <c r="Q14" s="278">
        <f t="shared" si="4"/>
        <v>0.25</v>
      </c>
    </row>
    <row r="15" spans="1:17" s="10" customFormat="1" ht="15.75">
      <c r="A15" s="279" t="s">
        <v>120</v>
      </c>
      <c r="B15" s="148" t="s">
        <v>125</v>
      </c>
      <c r="C15" s="149">
        <v>1</v>
      </c>
      <c r="D15" s="150"/>
      <c r="E15" s="293"/>
      <c r="F15" s="151"/>
      <c r="G15" s="294">
        <v>3</v>
      </c>
      <c r="H15" s="269">
        <f t="shared" si="1"/>
        <v>90</v>
      </c>
      <c r="I15" s="295">
        <f t="shared" si="2"/>
        <v>30</v>
      </c>
      <c r="J15" s="396">
        <v>16</v>
      </c>
      <c r="K15" s="296"/>
      <c r="L15" s="397">
        <v>14</v>
      </c>
      <c r="M15" s="274">
        <f t="shared" si="3"/>
        <v>60</v>
      </c>
      <c r="N15" s="398">
        <v>2</v>
      </c>
      <c r="O15" s="297"/>
      <c r="P15" s="298"/>
      <c r="Q15" s="278">
        <f t="shared" si="4"/>
        <v>0.3333333333333333</v>
      </c>
    </row>
    <row r="16" spans="1:17" s="10" customFormat="1" ht="16.5" thickBot="1">
      <c r="A16" s="279" t="s">
        <v>121</v>
      </c>
      <c r="B16" s="152" t="s">
        <v>167</v>
      </c>
      <c r="C16" s="153">
        <v>2</v>
      </c>
      <c r="D16" s="154"/>
      <c r="E16" s="158"/>
      <c r="F16" s="155">
        <v>2</v>
      </c>
      <c r="G16" s="299">
        <v>4</v>
      </c>
      <c r="H16" s="283">
        <f t="shared" si="1"/>
        <v>120</v>
      </c>
      <c r="I16" s="300">
        <f t="shared" si="2"/>
        <v>46</v>
      </c>
      <c r="J16" s="301">
        <v>30</v>
      </c>
      <c r="K16" s="301"/>
      <c r="L16" s="302">
        <v>16</v>
      </c>
      <c r="M16" s="291">
        <f t="shared" si="3"/>
        <v>74</v>
      </c>
      <c r="N16" s="303"/>
      <c r="O16" s="304">
        <v>3</v>
      </c>
      <c r="P16" s="305"/>
      <c r="Q16" s="278">
        <f t="shared" si="4"/>
        <v>0.38333333333333336</v>
      </c>
    </row>
    <row r="17" spans="1:17" s="10" customFormat="1" ht="16.5" thickBot="1">
      <c r="A17" s="306"/>
      <c r="B17" s="307" t="s">
        <v>191</v>
      </c>
      <c r="C17" s="308">
        <f>COUNTA(C11:C16)</f>
        <v>4</v>
      </c>
      <c r="D17" s="308">
        <f>COUNTA(D11:D16)</f>
        <v>2</v>
      </c>
      <c r="E17" s="308">
        <f>COUNTA(E11:E16)</f>
        <v>0</v>
      </c>
      <c r="F17" s="308">
        <f>COUNTA(F11:F16)</f>
        <v>1</v>
      </c>
      <c r="G17" s="309">
        <f aca="true" t="shared" si="5" ref="G17:P17">SUM(G11:G16)</f>
        <v>21</v>
      </c>
      <c r="H17" s="310">
        <f t="shared" si="5"/>
        <v>630</v>
      </c>
      <c r="I17" s="311">
        <f t="shared" si="5"/>
        <v>196</v>
      </c>
      <c r="J17" s="311">
        <f t="shared" si="5"/>
        <v>106</v>
      </c>
      <c r="K17" s="311">
        <f t="shared" si="5"/>
        <v>0</v>
      </c>
      <c r="L17" s="312">
        <f t="shared" si="5"/>
        <v>90</v>
      </c>
      <c r="M17" s="309">
        <f t="shared" si="5"/>
        <v>434</v>
      </c>
      <c r="N17" s="310">
        <f t="shared" si="5"/>
        <v>8</v>
      </c>
      <c r="O17" s="311">
        <f t="shared" si="5"/>
        <v>5</v>
      </c>
      <c r="P17" s="313">
        <f t="shared" si="5"/>
        <v>0</v>
      </c>
      <c r="Q17" s="399"/>
    </row>
    <row r="18" spans="1:17" s="10" customFormat="1" ht="16.5" thickBot="1">
      <c r="A18" s="314" t="s">
        <v>27</v>
      </c>
      <c r="B18" s="12"/>
      <c r="C18" s="43">
        <f>COUNTA(C19:C20)</f>
        <v>0</v>
      </c>
      <c r="D18" s="43">
        <f>COUNTA(D19:D20)</f>
        <v>2</v>
      </c>
      <c r="E18" s="43">
        <f>COUNTA(E19:E20)</f>
        <v>0</v>
      </c>
      <c r="F18" s="45">
        <f>COUNTA(F19:F20)</f>
        <v>0</v>
      </c>
      <c r="G18" s="44">
        <f aca="true" t="shared" si="6" ref="G18:P18">SUM(G19:G20)</f>
        <v>6</v>
      </c>
      <c r="H18" s="315">
        <f t="shared" si="6"/>
        <v>180</v>
      </c>
      <c r="I18" s="43">
        <f t="shared" si="6"/>
        <v>54</v>
      </c>
      <c r="J18" s="43">
        <f t="shared" si="6"/>
        <v>28</v>
      </c>
      <c r="K18" s="43">
        <f t="shared" si="6"/>
        <v>0</v>
      </c>
      <c r="L18" s="45">
        <f t="shared" si="6"/>
        <v>26</v>
      </c>
      <c r="M18" s="44">
        <f t="shared" si="6"/>
        <v>126</v>
      </c>
      <c r="N18" s="316">
        <f t="shared" si="6"/>
        <v>0</v>
      </c>
      <c r="O18" s="317">
        <f t="shared" si="6"/>
        <v>2</v>
      </c>
      <c r="P18" s="318">
        <f t="shared" si="6"/>
        <v>4</v>
      </c>
      <c r="Q18" s="400"/>
    </row>
    <row r="19" spans="1:17" s="10" customFormat="1" ht="15.75">
      <c r="A19" s="319" t="s">
        <v>28</v>
      </c>
      <c r="B19" s="565" t="s">
        <v>29</v>
      </c>
      <c r="C19" s="320"/>
      <c r="D19" s="321">
        <v>3</v>
      </c>
      <c r="E19" s="320"/>
      <c r="F19" s="322"/>
      <c r="G19" s="323">
        <v>3</v>
      </c>
      <c r="H19" s="324">
        <f>G19*30</f>
        <v>90</v>
      </c>
      <c r="I19" s="325">
        <f>SUM(J19:L19)</f>
        <v>24</v>
      </c>
      <c r="J19" s="326">
        <v>12</v>
      </c>
      <c r="K19" s="326"/>
      <c r="L19" s="327">
        <v>12</v>
      </c>
      <c r="M19" s="328">
        <f>H19-I19</f>
        <v>66</v>
      </c>
      <c r="N19" s="329"/>
      <c r="O19" s="330"/>
      <c r="P19" s="331">
        <v>4</v>
      </c>
      <c r="Q19" s="401">
        <f>I19/H19</f>
        <v>0.26666666666666666</v>
      </c>
    </row>
    <row r="20" spans="1:17" s="10" customFormat="1" ht="16.5" thickBot="1">
      <c r="A20" s="319" t="s">
        <v>30</v>
      </c>
      <c r="B20" s="566"/>
      <c r="C20" s="320"/>
      <c r="D20" s="429">
        <v>2</v>
      </c>
      <c r="E20" s="320"/>
      <c r="F20" s="322"/>
      <c r="G20" s="323">
        <v>3</v>
      </c>
      <c r="H20" s="324">
        <f>G20*30</f>
        <v>90</v>
      </c>
      <c r="I20" s="325">
        <f>SUM(J20:L20)</f>
        <v>30</v>
      </c>
      <c r="J20" s="415">
        <v>16</v>
      </c>
      <c r="K20" s="326"/>
      <c r="L20" s="416">
        <v>14</v>
      </c>
      <c r="M20" s="328">
        <f>H20-I20</f>
        <v>60</v>
      </c>
      <c r="N20" s="332"/>
      <c r="O20" s="415">
        <v>2</v>
      </c>
      <c r="P20" s="426"/>
      <c r="Q20" s="401">
        <f>I20/H20</f>
        <v>0.3333333333333333</v>
      </c>
    </row>
    <row r="21" spans="1:17" s="10" customFormat="1" ht="16.5" thickBot="1">
      <c r="A21" s="13"/>
      <c r="B21" s="14" t="s">
        <v>35</v>
      </c>
      <c r="C21" s="14">
        <f aca="true" t="shared" si="7" ref="C21:P21">SUM(C17,C18)</f>
        <v>4</v>
      </c>
      <c r="D21" s="14">
        <f t="shared" si="7"/>
        <v>4</v>
      </c>
      <c r="E21" s="14">
        <f t="shared" si="7"/>
        <v>0</v>
      </c>
      <c r="F21" s="15">
        <f t="shared" si="7"/>
        <v>1</v>
      </c>
      <c r="G21" s="16">
        <f t="shared" si="7"/>
        <v>27</v>
      </c>
      <c r="H21" s="17">
        <f t="shared" si="7"/>
        <v>810</v>
      </c>
      <c r="I21" s="18">
        <f t="shared" si="7"/>
        <v>250</v>
      </c>
      <c r="J21" s="18">
        <f t="shared" si="7"/>
        <v>134</v>
      </c>
      <c r="K21" s="18">
        <f t="shared" si="7"/>
        <v>0</v>
      </c>
      <c r="L21" s="19">
        <f t="shared" si="7"/>
        <v>116</v>
      </c>
      <c r="M21" s="16">
        <f t="shared" si="7"/>
        <v>560</v>
      </c>
      <c r="N21" s="17">
        <f t="shared" si="7"/>
        <v>8</v>
      </c>
      <c r="O21" s="18">
        <f t="shared" si="7"/>
        <v>7</v>
      </c>
      <c r="P21" s="48">
        <f t="shared" si="7"/>
        <v>4</v>
      </c>
      <c r="Q21" s="402"/>
    </row>
    <row r="22" spans="1:17" s="10" customFormat="1" ht="16.5" thickBot="1">
      <c r="A22" s="567" t="s">
        <v>36</v>
      </c>
      <c r="B22" s="568"/>
      <c r="C22" s="568"/>
      <c r="D22" s="568"/>
      <c r="E22" s="568"/>
      <c r="F22" s="568"/>
      <c r="G22" s="568"/>
      <c r="H22" s="568"/>
      <c r="I22" s="568"/>
      <c r="J22" s="568"/>
      <c r="K22" s="568"/>
      <c r="L22" s="568"/>
      <c r="M22" s="568"/>
      <c r="N22" s="568"/>
      <c r="O22" s="568"/>
      <c r="P22" s="569"/>
      <c r="Q22" s="403"/>
    </row>
    <row r="23" spans="1:17" s="10" customFormat="1" ht="16.5" thickBot="1">
      <c r="A23" s="606" t="s">
        <v>37</v>
      </c>
      <c r="B23" s="607"/>
      <c r="C23" s="607"/>
      <c r="D23" s="607"/>
      <c r="E23" s="607"/>
      <c r="F23" s="607"/>
      <c r="G23" s="607"/>
      <c r="H23" s="607"/>
      <c r="I23" s="607"/>
      <c r="J23" s="607"/>
      <c r="K23" s="607"/>
      <c r="L23" s="607"/>
      <c r="M23" s="607"/>
      <c r="N23" s="607"/>
      <c r="O23" s="607"/>
      <c r="P23" s="608"/>
      <c r="Q23" s="404"/>
    </row>
    <row r="24" spans="1:17" s="10" customFormat="1" ht="15.75">
      <c r="A24" s="334" t="s">
        <v>38</v>
      </c>
      <c r="B24" s="434" t="s">
        <v>198</v>
      </c>
      <c r="C24" s="411">
        <v>2</v>
      </c>
      <c r="D24" s="154"/>
      <c r="E24" s="158"/>
      <c r="F24" s="156"/>
      <c r="G24" s="408">
        <v>3</v>
      </c>
      <c r="H24" s="283">
        <f aca="true" t="shared" si="8" ref="H24:H33">G24*30</f>
        <v>90</v>
      </c>
      <c r="I24" s="300">
        <f aca="true" t="shared" si="9" ref="I24:I29">SUM(J24:L24)</f>
        <v>30</v>
      </c>
      <c r="J24" s="301">
        <v>16</v>
      </c>
      <c r="K24" s="301"/>
      <c r="L24" s="302">
        <v>14</v>
      </c>
      <c r="M24" s="291">
        <f aca="true" t="shared" si="10" ref="M24:M33">H24-I24</f>
        <v>60</v>
      </c>
      <c r="N24" s="409"/>
      <c r="O24" s="410">
        <v>2</v>
      </c>
      <c r="P24" s="305"/>
      <c r="Q24" s="401">
        <f aca="true" t="shared" si="11" ref="Q24:Q29">I24/H24</f>
        <v>0.3333333333333333</v>
      </c>
    </row>
    <row r="25" spans="1:17" s="10" customFormat="1" ht="31.5">
      <c r="A25" s="279" t="s">
        <v>39</v>
      </c>
      <c r="B25" s="157" t="s">
        <v>168</v>
      </c>
      <c r="C25" s="153">
        <v>2</v>
      </c>
      <c r="D25" s="154"/>
      <c r="E25" s="158"/>
      <c r="F25" s="156"/>
      <c r="G25" s="299">
        <v>3</v>
      </c>
      <c r="H25" s="283">
        <f t="shared" si="8"/>
        <v>90</v>
      </c>
      <c r="I25" s="300">
        <f t="shared" si="9"/>
        <v>44</v>
      </c>
      <c r="J25" s="301">
        <v>30</v>
      </c>
      <c r="K25" s="301"/>
      <c r="L25" s="413">
        <v>14</v>
      </c>
      <c r="M25" s="291">
        <f t="shared" si="10"/>
        <v>46</v>
      </c>
      <c r="N25" s="303"/>
      <c r="O25" s="304">
        <v>3</v>
      </c>
      <c r="P25" s="305"/>
      <c r="Q25" s="401">
        <f t="shared" si="11"/>
        <v>0.4888888888888889</v>
      </c>
    </row>
    <row r="26" spans="1:17" s="10" customFormat="1" ht="31.5">
      <c r="A26" s="279" t="s">
        <v>40</v>
      </c>
      <c r="B26" s="157" t="s">
        <v>169</v>
      </c>
      <c r="C26" s="153"/>
      <c r="D26" s="158">
        <v>1</v>
      </c>
      <c r="E26" s="158"/>
      <c r="F26" s="156"/>
      <c r="G26" s="335">
        <v>4</v>
      </c>
      <c r="H26" s="283">
        <f t="shared" si="8"/>
        <v>120</v>
      </c>
      <c r="I26" s="300">
        <f t="shared" si="9"/>
        <v>30</v>
      </c>
      <c r="J26" s="301">
        <v>16</v>
      </c>
      <c r="K26" s="301"/>
      <c r="L26" s="302">
        <v>14</v>
      </c>
      <c r="M26" s="291">
        <f t="shared" si="10"/>
        <v>90</v>
      </c>
      <c r="N26" s="303">
        <v>2</v>
      </c>
      <c r="O26" s="304"/>
      <c r="P26" s="305"/>
      <c r="Q26" s="401">
        <f t="shared" si="11"/>
        <v>0.25</v>
      </c>
    </row>
    <row r="27" spans="1:17" s="10" customFormat="1" ht="15.75">
      <c r="A27" s="279" t="s">
        <v>41</v>
      </c>
      <c r="B27" s="159" t="s">
        <v>170</v>
      </c>
      <c r="C27" s="153"/>
      <c r="D27" s="158">
        <v>1</v>
      </c>
      <c r="E27" s="158"/>
      <c r="F27" s="156"/>
      <c r="G27" s="335">
        <v>4</v>
      </c>
      <c r="H27" s="283">
        <f t="shared" si="8"/>
        <v>120</v>
      </c>
      <c r="I27" s="300">
        <f t="shared" si="9"/>
        <v>30</v>
      </c>
      <c r="J27" s="412">
        <v>16</v>
      </c>
      <c r="K27" s="301"/>
      <c r="L27" s="413">
        <v>14</v>
      </c>
      <c r="M27" s="291">
        <f t="shared" si="10"/>
        <v>90</v>
      </c>
      <c r="N27" s="303">
        <v>2</v>
      </c>
      <c r="O27" s="304"/>
      <c r="P27" s="305"/>
      <c r="Q27" s="401">
        <f t="shared" si="11"/>
        <v>0.25</v>
      </c>
    </row>
    <row r="28" spans="1:17" s="10" customFormat="1" ht="15.75">
      <c r="A28" s="279" t="s">
        <v>42</v>
      </c>
      <c r="B28" s="159" t="s">
        <v>171</v>
      </c>
      <c r="C28" s="153">
        <v>2</v>
      </c>
      <c r="D28" s="154"/>
      <c r="E28" s="158"/>
      <c r="F28" s="156"/>
      <c r="G28" s="335">
        <v>3</v>
      </c>
      <c r="H28" s="283">
        <f t="shared" si="8"/>
        <v>90</v>
      </c>
      <c r="I28" s="300">
        <f t="shared" si="9"/>
        <v>30</v>
      </c>
      <c r="J28" s="412">
        <v>16</v>
      </c>
      <c r="K28" s="301"/>
      <c r="L28" s="413">
        <v>14</v>
      </c>
      <c r="M28" s="291">
        <f t="shared" si="10"/>
        <v>60</v>
      </c>
      <c r="N28" s="303"/>
      <c r="O28" s="410">
        <v>2</v>
      </c>
      <c r="P28" s="305"/>
      <c r="Q28" s="401">
        <f t="shared" si="11"/>
        <v>0.3333333333333333</v>
      </c>
    </row>
    <row r="29" spans="1:17" s="10" customFormat="1" ht="32.25" thickBot="1">
      <c r="A29" s="336" t="s">
        <v>43</v>
      </c>
      <c r="B29" s="160" t="s">
        <v>172</v>
      </c>
      <c r="C29" s="161">
        <v>1</v>
      </c>
      <c r="D29" s="162"/>
      <c r="E29" s="337"/>
      <c r="F29" s="163"/>
      <c r="G29" s="338">
        <v>4</v>
      </c>
      <c r="H29" s="339">
        <f t="shared" si="8"/>
        <v>120</v>
      </c>
      <c r="I29" s="340">
        <f t="shared" si="9"/>
        <v>30</v>
      </c>
      <c r="J29" s="341">
        <v>16</v>
      </c>
      <c r="K29" s="341"/>
      <c r="L29" s="342">
        <v>14</v>
      </c>
      <c r="M29" s="343">
        <f t="shared" si="10"/>
        <v>90</v>
      </c>
      <c r="N29" s="414">
        <v>2</v>
      </c>
      <c r="O29" s="344"/>
      <c r="P29" s="345"/>
      <c r="Q29" s="401">
        <f t="shared" si="11"/>
        <v>0.25</v>
      </c>
    </row>
    <row r="30" spans="1:17" s="10" customFormat="1" ht="15.75">
      <c r="A30" s="346" t="s">
        <v>44</v>
      </c>
      <c r="B30" s="164" t="s">
        <v>116</v>
      </c>
      <c r="C30" s="347"/>
      <c r="D30" s="348">
        <v>2</v>
      </c>
      <c r="E30" s="266"/>
      <c r="F30" s="267"/>
      <c r="G30" s="294">
        <v>6</v>
      </c>
      <c r="H30" s="269">
        <f t="shared" si="8"/>
        <v>180</v>
      </c>
      <c r="I30" s="295"/>
      <c r="J30" s="295"/>
      <c r="K30" s="295"/>
      <c r="L30" s="349"/>
      <c r="M30" s="274">
        <f t="shared" si="10"/>
        <v>180</v>
      </c>
      <c r="N30" s="350"/>
      <c r="O30" s="351"/>
      <c r="P30" s="352"/>
      <c r="Q30" s="401"/>
    </row>
    <row r="31" spans="1:17" s="10" customFormat="1" ht="15.75">
      <c r="A31" s="353" t="s">
        <v>45</v>
      </c>
      <c r="B31" s="165" t="s">
        <v>117</v>
      </c>
      <c r="C31" s="354"/>
      <c r="D31" s="355">
        <v>3</v>
      </c>
      <c r="E31" s="356"/>
      <c r="F31" s="357"/>
      <c r="G31" s="299">
        <v>9</v>
      </c>
      <c r="H31" s="269">
        <f t="shared" si="8"/>
        <v>270</v>
      </c>
      <c r="I31" s="358"/>
      <c r="J31" s="358"/>
      <c r="K31" s="358"/>
      <c r="L31" s="359"/>
      <c r="M31" s="274">
        <f t="shared" si="10"/>
        <v>270</v>
      </c>
      <c r="N31" s="360"/>
      <c r="O31" s="361"/>
      <c r="P31" s="362"/>
      <c r="Q31" s="401"/>
    </row>
    <row r="32" spans="1:17" s="10" customFormat="1" ht="31.5">
      <c r="A32" s="363" t="s">
        <v>115</v>
      </c>
      <c r="B32" s="417" t="s">
        <v>46</v>
      </c>
      <c r="C32" s="364"/>
      <c r="D32" s="365"/>
      <c r="E32" s="366"/>
      <c r="F32" s="367"/>
      <c r="G32" s="335">
        <v>9</v>
      </c>
      <c r="H32" s="283">
        <f t="shared" si="8"/>
        <v>270</v>
      </c>
      <c r="I32" s="300"/>
      <c r="J32" s="300"/>
      <c r="K32" s="300"/>
      <c r="L32" s="368"/>
      <c r="M32" s="291">
        <f t="shared" si="10"/>
        <v>270</v>
      </c>
      <c r="N32" s="369"/>
      <c r="O32" s="370"/>
      <c r="P32" s="371"/>
      <c r="Q32" s="401"/>
    </row>
    <row r="33" spans="1:17" s="10" customFormat="1" ht="32.25" thickBot="1">
      <c r="A33" s="372"/>
      <c r="B33" s="373" t="s">
        <v>47</v>
      </c>
      <c r="C33" s="374">
        <v>3</v>
      </c>
      <c r="D33" s="375"/>
      <c r="E33" s="376"/>
      <c r="F33" s="377"/>
      <c r="G33" s="378"/>
      <c r="H33" s="379">
        <f t="shared" si="8"/>
        <v>0</v>
      </c>
      <c r="I33" s="380"/>
      <c r="J33" s="380"/>
      <c r="K33" s="380"/>
      <c r="L33" s="381"/>
      <c r="M33" s="382">
        <f t="shared" si="10"/>
        <v>0</v>
      </c>
      <c r="N33" s="383"/>
      <c r="O33" s="384"/>
      <c r="P33" s="385"/>
      <c r="Q33" s="401"/>
    </row>
    <row r="34" spans="1:17" s="10" customFormat="1" ht="16.5" thickBot="1">
      <c r="A34" s="386"/>
      <c r="B34" s="307" t="s">
        <v>173</v>
      </c>
      <c r="C34" s="310">
        <v>5</v>
      </c>
      <c r="D34" s="310">
        <v>4</v>
      </c>
      <c r="E34" s="310">
        <f aca="true" t="shared" si="12" ref="E34:P34">SUM(E24:E33)</f>
        <v>0</v>
      </c>
      <c r="F34" s="387">
        <f t="shared" si="12"/>
        <v>0</v>
      </c>
      <c r="G34" s="388">
        <f t="shared" si="12"/>
        <v>45</v>
      </c>
      <c r="H34" s="389">
        <f t="shared" si="12"/>
        <v>1350</v>
      </c>
      <c r="I34" s="310">
        <f t="shared" si="12"/>
        <v>194</v>
      </c>
      <c r="J34" s="310">
        <f t="shared" si="12"/>
        <v>110</v>
      </c>
      <c r="K34" s="310">
        <f t="shared" si="12"/>
        <v>0</v>
      </c>
      <c r="L34" s="387">
        <f t="shared" si="12"/>
        <v>84</v>
      </c>
      <c r="M34" s="388">
        <f t="shared" si="12"/>
        <v>1156</v>
      </c>
      <c r="N34" s="389">
        <f t="shared" si="12"/>
        <v>6</v>
      </c>
      <c r="O34" s="310">
        <f t="shared" si="12"/>
        <v>7</v>
      </c>
      <c r="P34" s="387">
        <f t="shared" si="12"/>
        <v>0</v>
      </c>
      <c r="Q34" s="399"/>
    </row>
    <row r="35" spans="1:17" s="10" customFormat="1" ht="16.5" thickBot="1">
      <c r="A35" s="314" t="s">
        <v>48</v>
      </c>
      <c r="B35" s="12"/>
      <c r="C35" s="43">
        <f>COUNTA(C36:C39)</f>
        <v>0</v>
      </c>
      <c r="D35" s="43">
        <f>COUNTA(D36:D39)</f>
        <v>4</v>
      </c>
      <c r="E35" s="43">
        <f>COUNTA(E36:E39)</f>
        <v>0</v>
      </c>
      <c r="F35" s="43">
        <f>COUNTA(F36:F39)</f>
        <v>0</v>
      </c>
      <c r="G35" s="44">
        <f aca="true" t="shared" si="13" ref="G35:L35">SUM(G36:G39)</f>
        <v>18</v>
      </c>
      <c r="H35" s="315">
        <f t="shared" si="13"/>
        <v>540</v>
      </c>
      <c r="I35" s="43">
        <f t="shared" si="13"/>
        <v>132</v>
      </c>
      <c r="J35" s="43">
        <f t="shared" si="13"/>
        <v>68</v>
      </c>
      <c r="K35" s="43">
        <f t="shared" si="13"/>
        <v>0</v>
      </c>
      <c r="L35" s="45">
        <f t="shared" si="13"/>
        <v>64</v>
      </c>
      <c r="M35" s="44">
        <f>H35-I35</f>
        <v>408</v>
      </c>
      <c r="N35" s="317">
        <f>SUM(N36:N39)</f>
        <v>2</v>
      </c>
      <c r="O35" s="317">
        <f>SUM(O36:O39)</f>
        <v>2</v>
      </c>
      <c r="P35" s="318">
        <f>SUM(P36:P39)</f>
        <v>12</v>
      </c>
      <c r="Q35" s="400"/>
    </row>
    <row r="36" spans="1:17" s="10" customFormat="1" ht="15.75">
      <c r="A36" s="319" t="s">
        <v>49</v>
      </c>
      <c r="B36" s="613" t="s">
        <v>124</v>
      </c>
      <c r="C36" s="390"/>
      <c r="D36" s="390">
        <v>3</v>
      </c>
      <c r="E36" s="390"/>
      <c r="F36" s="391"/>
      <c r="G36" s="407">
        <v>4</v>
      </c>
      <c r="H36" s="324">
        <f>G36*30</f>
        <v>120</v>
      </c>
      <c r="I36" s="325">
        <f>SUM(J36:L36)</f>
        <v>36</v>
      </c>
      <c r="J36" s="415">
        <v>18</v>
      </c>
      <c r="K36" s="326"/>
      <c r="L36" s="416">
        <v>18</v>
      </c>
      <c r="M36" s="328">
        <f>H36-I36</f>
        <v>84</v>
      </c>
      <c r="N36" s="329"/>
      <c r="O36" s="330"/>
      <c r="P36" s="428">
        <v>6</v>
      </c>
      <c r="Q36" s="401">
        <f>I36/H36</f>
        <v>0.3</v>
      </c>
    </row>
    <row r="37" spans="1:17" s="10" customFormat="1" ht="15.75">
      <c r="A37" s="319" t="s">
        <v>50</v>
      </c>
      <c r="B37" s="614"/>
      <c r="C37" s="390"/>
      <c r="D37" s="415">
        <v>1</v>
      </c>
      <c r="E37" s="390"/>
      <c r="F37" s="391"/>
      <c r="G37" s="407">
        <v>5</v>
      </c>
      <c r="H37" s="324">
        <f>G37*30</f>
        <v>150</v>
      </c>
      <c r="I37" s="325">
        <f>SUM(J37:L37)</f>
        <v>30</v>
      </c>
      <c r="J37" s="415">
        <v>16</v>
      </c>
      <c r="K37" s="326"/>
      <c r="L37" s="416">
        <v>14</v>
      </c>
      <c r="M37" s="328">
        <f>H37-I37</f>
        <v>120</v>
      </c>
      <c r="N37" s="425">
        <v>2</v>
      </c>
      <c r="O37" s="415"/>
      <c r="P37" s="333"/>
      <c r="Q37" s="401">
        <f>I37/H37</f>
        <v>0.2</v>
      </c>
    </row>
    <row r="38" spans="1:17" s="10" customFormat="1" ht="15.75">
      <c r="A38" s="319" t="s">
        <v>51</v>
      </c>
      <c r="B38" s="614"/>
      <c r="C38" s="390"/>
      <c r="D38" s="429">
        <v>2</v>
      </c>
      <c r="E38" s="390"/>
      <c r="F38" s="391"/>
      <c r="G38" s="407">
        <v>4</v>
      </c>
      <c r="H38" s="324">
        <f>G38*30</f>
        <v>120</v>
      </c>
      <c r="I38" s="325">
        <f>SUM(J38:L38)</f>
        <v>30</v>
      </c>
      <c r="J38" s="415">
        <v>16</v>
      </c>
      <c r="K38" s="326"/>
      <c r="L38" s="416">
        <v>14</v>
      </c>
      <c r="M38" s="328">
        <f>H38-I38</f>
        <v>90</v>
      </c>
      <c r="N38" s="332"/>
      <c r="O38" s="415">
        <v>2</v>
      </c>
      <c r="P38" s="427"/>
      <c r="Q38" s="401">
        <f>I38/H38</f>
        <v>0.25</v>
      </c>
    </row>
    <row r="39" spans="1:17" s="10" customFormat="1" ht="16.5" thickBot="1">
      <c r="A39" s="319" t="s">
        <v>114</v>
      </c>
      <c r="B39" s="614"/>
      <c r="C39" s="390"/>
      <c r="D39" s="415">
        <v>3</v>
      </c>
      <c r="E39" s="390"/>
      <c r="F39" s="391"/>
      <c r="G39" s="392">
        <v>5</v>
      </c>
      <c r="H39" s="324">
        <f>G39*30</f>
        <v>150</v>
      </c>
      <c r="I39" s="325">
        <f>SUM(J39:L39)</f>
        <v>36</v>
      </c>
      <c r="J39" s="415">
        <v>18</v>
      </c>
      <c r="K39" s="326"/>
      <c r="L39" s="416">
        <v>18</v>
      </c>
      <c r="M39" s="328">
        <f>H39-I39</f>
        <v>114</v>
      </c>
      <c r="N39" s="332"/>
      <c r="O39" s="415"/>
      <c r="P39" s="426">
        <v>6</v>
      </c>
      <c r="Q39" s="401">
        <f>I39/H39</f>
        <v>0.24</v>
      </c>
    </row>
    <row r="40" spans="1:17" s="10" customFormat="1" ht="16.5" thickBot="1">
      <c r="A40" s="21"/>
      <c r="B40" s="14" t="s">
        <v>52</v>
      </c>
      <c r="C40" s="14">
        <f aca="true" t="shared" si="14" ref="C40:P40">SUM(C34,C35)</f>
        <v>5</v>
      </c>
      <c r="D40" s="14">
        <f t="shared" si="14"/>
        <v>8</v>
      </c>
      <c r="E40" s="14">
        <f t="shared" si="14"/>
        <v>0</v>
      </c>
      <c r="F40" s="15">
        <f t="shared" si="14"/>
        <v>0</v>
      </c>
      <c r="G40" s="16">
        <f t="shared" si="14"/>
        <v>63</v>
      </c>
      <c r="H40" s="17">
        <f t="shared" si="14"/>
        <v>1890</v>
      </c>
      <c r="I40" s="22">
        <f t="shared" si="14"/>
        <v>326</v>
      </c>
      <c r="J40" s="22">
        <f t="shared" si="14"/>
        <v>178</v>
      </c>
      <c r="K40" s="22">
        <f t="shared" si="14"/>
        <v>0</v>
      </c>
      <c r="L40" s="19">
        <f t="shared" si="14"/>
        <v>148</v>
      </c>
      <c r="M40" s="16">
        <f t="shared" si="14"/>
        <v>1564</v>
      </c>
      <c r="N40" s="17">
        <f t="shared" si="14"/>
        <v>8</v>
      </c>
      <c r="O40" s="22">
        <f t="shared" si="14"/>
        <v>9</v>
      </c>
      <c r="P40" s="19">
        <f t="shared" si="14"/>
        <v>12</v>
      </c>
      <c r="Q40" s="402"/>
    </row>
    <row r="41" spans="1:17" s="10" customFormat="1" ht="33.75" customHeight="1" thickBot="1">
      <c r="A41" s="604" t="s">
        <v>61</v>
      </c>
      <c r="B41" s="605"/>
      <c r="C41" s="308"/>
      <c r="D41" s="308"/>
      <c r="E41" s="308"/>
      <c r="F41" s="308"/>
      <c r="G41" s="309"/>
      <c r="H41" s="393">
        <f>G21/G44</f>
        <v>0.3</v>
      </c>
      <c r="I41" s="311"/>
      <c r="J41" s="311"/>
      <c r="K41" s="311"/>
      <c r="L41" s="312"/>
      <c r="M41" s="309"/>
      <c r="N41" s="310"/>
      <c r="O41" s="394"/>
      <c r="P41" s="313"/>
      <c r="Q41" s="399"/>
    </row>
    <row r="42" spans="1:17" s="10" customFormat="1" ht="33.75" customHeight="1" thickBot="1">
      <c r="A42" s="617" t="s">
        <v>60</v>
      </c>
      <c r="B42" s="618"/>
      <c r="C42" s="43"/>
      <c r="D42" s="43"/>
      <c r="E42" s="43"/>
      <c r="F42" s="43"/>
      <c r="G42" s="44"/>
      <c r="H42" s="166">
        <f>(G35+G18)/G44</f>
        <v>0.26666666666666666</v>
      </c>
      <c r="I42" s="43"/>
      <c r="J42" s="43"/>
      <c r="K42" s="43"/>
      <c r="L42" s="45"/>
      <c r="M42" s="44"/>
      <c r="N42" s="43"/>
      <c r="O42" s="43"/>
      <c r="P42" s="49"/>
      <c r="Q42" s="400"/>
    </row>
    <row r="43" spans="1:17" ht="16.5" thickBot="1">
      <c r="A43" s="11"/>
      <c r="B43" s="23"/>
      <c r="C43" s="609" t="s">
        <v>53</v>
      </c>
      <c r="D43" s="610"/>
      <c r="E43" s="610"/>
      <c r="F43" s="610"/>
      <c r="G43" s="610"/>
      <c r="H43" s="610"/>
      <c r="I43" s="610"/>
      <c r="J43" s="610"/>
      <c r="K43" s="610"/>
      <c r="L43" s="610"/>
      <c r="M43" s="610"/>
      <c r="N43" s="610"/>
      <c r="O43" s="610"/>
      <c r="P43" s="610"/>
      <c r="Q43" s="405"/>
    </row>
    <row r="44" spans="1:17" ht="16.5" thickBot="1">
      <c r="A44" s="24"/>
      <c r="B44" s="25"/>
      <c r="C44" s="17">
        <f aca="true" t="shared" si="15" ref="C44:P44">SUM(C40,C21)</f>
        <v>9</v>
      </c>
      <c r="D44" s="18">
        <f t="shared" si="15"/>
        <v>12</v>
      </c>
      <c r="E44" s="18">
        <f t="shared" si="15"/>
        <v>0</v>
      </c>
      <c r="F44" s="26">
        <f t="shared" si="15"/>
        <v>1</v>
      </c>
      <c r="G44" s="16">
        <f t="shared" si="15"/>
        <v>90</v>
      </c>
      <c r="H44" s="22">
        <f t="shared" si="15"/>
        <v>2700</v>
      </c>
      <c r="I44" s="18">
        <f t="shared" si="15"/>
        <v>576</v>
      </c>
      <c r="J44" s="18">
        <f t="shared" si="15"/>
        <v>312</v>
      </c>
      <c r="K44" s="18">
        <f t="shared" si="15"/>
        <v>0</v>
      </c>
      <c r="L44" s="26">
        <f t="shared" si="15"/>
        <v>264</v>
      </c>
      <c r="M44" s="16">
        <f t="shared" si="15"/>
        <v>2124</v>
      </c>
      <c r="N44" s="22">
        <f t="shared" si="15"/>
        <v>16</v>
      </c>
      <c r="O44" s="18">
        <f t="shared" si="15"/>
        <v>16</v>
      </c>
      <c r="P44" s="18">
        <f t="shared" si="15"/>
        <v>16</v>
      </c>
      <c r="Q44" s="402"/>
    </row>
    <row r="45" spans="1:17" ht="15">
      <c r="A45" s="27"/>
      <c r="B45" s="11"/>
      <c r="C45" s="611" t="s">
        <v>54</v>
      </c>
      <c r="D45" s="612"/>
      <c r="E45" s="612"/>
      <c r="F45" s="612"/>
      <c r="G45" s="612"/>
      <c r="H45" s="612"/>
      <c r="I45" s="612"/>
      <c r="J45" s="612"/>
      <c r="K45" s="612"/>
      <c r="L45" s="612"/>
      <c r="M45" s="612"/>
      <c r="N45" s="28">
        <v>16</v>
      </c>
      <c r="O45" s="29">
        <v>16</v>
      </c>
      <c r="P45" s="30">
        <v>16</v>
      </c>
      <c r="Q45" s="167"/>
    </row>
    <row r="46" spans="1:17" ht="15">
      <c r="A46" s="27"/>
      <c r="B46" s="11"/>
      <c r="C46" s="558" t="s">
        <v>55</v>
      </c>
      <c r="D46" s="559"/>
      <c r="E46" s="559"/>
      <c r="F46" s="559"/>
      <c r="G46" s="559"/>
      <c r="H46" s="559"/>
      <c r="I46" s="559"/>
      <c r="J46" s="559"/>
      <c r="K46" s="559"/>
      <c r="L46" s="559"/>
      <c r="M46" s="559"/>
      <c r="N46" s="430">
        <v>3</v>
      </c>
      <c r="O46" s="431">
        <v>5</v>
      </c>
      <c r="P46" s="168">
        <v>1</v>
      </c>
      <c r="Q46" s="169"/>
    </row>
    <row r="47" spans="1:17" ht="15">
      <c r="A47" s="20"/>
      <c r="B47" s="11"/>
      <c r="C47" s="558" t="s">
        <v>56</v>
      </c>
      <c r="D47" s="559"/>
      <c r="E47" s="559"/>
      <c r="F47" s="559"/>
      <c r="G47" s="559"/>
      <c r="H47" s="559"/>
      <c r="I47" s="559"/>
      <c r="J47" s="559"/>
      <c r="K47" s="559"/>
      <c r="L47" s="559"/>
      <c r="M47" s="559"/>
      <c r="N47" s="432">
        <v>5</v>
      </c>
      <c r="O47" s="170">
        <v>3</v>
      </c>
      <c r="P47" s="433">
        <v>4</v>
      </c>
      <c r="Q47" s="169"/>
    </row>
    <row r="48" spans="1:17" ht="15">
      <c r="A48" s="20"/>
      <c r="B48" s="11"/>
      <c r="C48" s="558" t="s">
        <v>174</v>
      </c>
      <c r="D48" s="559"/>
      <c r="E48" s="559"/>
      <c r="F48" s="559"/>
      <c r="G48" s="559"/>
      <c r="H48" s="559"/>
      <c r="I48" s="559"/>
      <c r="J48" s="559"/>
      <c r="K48" s="559"/>
      <c r="L48" s="559"/>
      <c r="M48" s="559"/>
      <c r="N48" s="31"/>
      <c r="O48" s="32"/>
      <c r="P48" s="33"/>
      <c r="Q48" s="171"/>
    </row>
    <row r="49" spans="1:17" ht="15.75" thickBot="1">
      <c r="A49" s="20"/>
      <c r="B49" s="11"/>
      <c r="C49" s="615" t="s">
        <v>57</v>
      </c>
      <c r="D49" s="616"/>
      <c r="E49" s="616"/>
      <c r="F49" s="616"/>
      <c r="G49" s="616"/>
      <c r="H49" s="616"/>
      <c r="I49" s="616"/>
      <c r="J49" s="616"/>
      <c r="K49" s="616"/>
      <c r="L49" s="616"/>
      <c r="M49" s="616"/>
      <c r="N49" s="34"/>
      <c r="O49" s="172">
        <v>1</v>
      </c>
      <c r="P49" s="35"/>
      <c r="Q49" s="23"/>
    </row>
    <row r="50" spans="1:12" ht="15.75">
      <c r="A50" s="36"/>
      <c r="B50" s="37"/>
      <c r="C50" s="38"/>
      <c r="D50" s="37"/>
      <c r="E50" s="38"/>
      <c r="F50" s="36"/>
      <c r="G50" s="36"/>
      <c r="H50" s="36"/>
      <c r="I50" s="36"/>
      <c r="J50" s="36"/>
      <c r="K50" s="36"/>
      <c r="L50" s="36"/>
    </row>
    <row r="51" spans="1:17" ht="15.75">
      <c r="A51" s="36"/>
      <c r="B51" s="173" t="s">
        <v>58</v>
      </c>
      <c r="C51" s="173"/>
      <c r="D51" s="38"/>
      <c r="E51" s="37"/>
      <c r="F51" s="37"/>
      <c r="G51" s="37"/>
      <c r="H51" s="36"/>
      <c r="I51" s="36"/>
      <c r="J51" s="36"/>
      <c r="K51" s="173" t="s">
        <v>58</v>
      </c>
      <c r="L51"/>
      <c r="M51" s="36"/>
      <c r="N51"/>
      <c r="O51" s="37"/>
      <c r="P51" s="36"/>
      <c r="Q51" s="36"/>
    </row>
    <row r="52" spans="1:17" ht="15.75">
      <c r="A52" s="36"/>
      <c r="B52" s="112" t="s">
        <v>206</v>
      </c>
      <c r="C52" s="20"/>
      <c r="D52" s="20"/>
      <c r="E52" s="20"/>
      <c r="F52" s="37"/>
      <c r="G52" s="36"/>
      <c r="H52" s="36"/>
      <c r="I52"/>
      <c r="J52" s="36"/>
      <c r="K52" s="418" t="s">
        <v>192</v>
      </c>
      <c r="L52" s="419"/>
      <c r="M52" s="420"/>
      <c r="N52" s="419"/>
      <c r="O52" s="421"/>
      <c r="P52" s="420"/>
      <c r="Q52" s="36"/>
    </row>
    <row r="53" spans="1:17" ht="15.75">
      <c r="A53" s="36"/>
      <c r="B53" s="113" t="s">
        <v>207</v>
      </c>
      <c r="C53" s="173" t="s">
        <v>58</v>
      </c>
      <c r="D53"/>
      <c r="E53"/>
      <c r="F53"/>
      <c r="G53" s="10"/>
      <c r="H53" s="36"/>
      <c r="I53" s="36"/>
      <c r="J53" s="36"/>
      <c r="K53" s="173"/>
      <c r="L53"/>
      <c r="M53" s="36"/>
      <c r="N53"/>
      <c r="O53" s="37"/>
      <c r="P53" s="36"/>
      <c r="Q53" s="36"/>
    </row>
    <row r="54" spans="1:17" ht="15.75">
      <c r="A54" s="36"/>
      <c r="B54" s="114" t="s">
        <v>208</v>
      </c>
      <c r="C54" s="112" t="s">
        <v>119</v>
      </c>
      <c r="D54" s="175"/>
      <c r="E54" s="176"/>
      <c r="F54" s="114"/>
      <c r="G54" s="114"/>
      <c r="H54" s="114"/>
      <c r="I54" s="114"/>
      <c r="J54" s="36"/>
      <c r="K54" s="174" t="s">
        <v>175</v>
      </c>
      <c r="L54"/>
      <c r="M54" s="36"/>
      <c r="N54"/>
      <c r="O54" s="37"/>
      <c r="P54" s="36"/>
      <c r="Q54" s="36"/>
    </row>
    <row r="55" spans="1:17" ht="15.75">
      <c r="A55" s="36"/>
      <c r="B55" s="20" t="s">
        <v>193</v>
      </c>
      <c r="C55" s="113" t="s">
        <v>176</v>
      </c>
      <c r="D55" s="175"/>
      <c r="E55" s="114"/>
      <c r="F55" s="114"/>
      <c r="G55" s="114"/>
      <c r="H55" s="114"/>
      <c r="I55" s="114"/>
      <c r="J55" s="36"/>
      <c r="K55" s="422" t="s">
        <v>193</v>
      </c>
      <c r="L55" s="419"/>
      <c r="M55" s="420"/>
      <c r="N55" s="419"/>
      <c r="O55" s="421"/>
      <c r="P55" s="420"/>
      <c r="Q55" s="36"/>
    </row>
    <row r="56" spans="1:17" ht="15.75">
      <c r="A56" s="36"/>
      <c r="B56" s="36"/>
      <c r="C56" s="603" t="s">
        <v>194</v>
      </c>
      <c r="D56" s="603"/>
      <c r="E56" s="603"/>
      <c r="F56" s="603"/>
      <c r="G56" s="603"/>
      <c r="H56" s="603"/>
      <c r="I56" s="603"/>
      <c r="J56" s="36"/>
      <c r="K56" s="36"/>
      <c r="L56"/>
      <c r="M56" s="36"/>
      <c r="N56"/>
      <c r="O56" s="36"/>
      <c r="P56" s="36"/>
      <c r="Q56" s="36"/>
    </row>
    <row r="57" spans="1:17" ht="15.75">
      <c r="A57" s="36"/>
      <c r="B57" s="173" t="s">
        <v>58</v>
      </c>
      <c r="C57" s="114" t="s">
        <v>118</v>
      </c>
      <c r="D57" s="175"/>
      <c r="E57" s="114"/>
      <c r="F57" s="114"/>
      <c r="G57" s="114"/>
      <c r="H57" s="114"/>
      <c r="I57" s="114"/>
      <c r="J57" s="36"/>
      <c r="K57" s="173" t="s">
        <v>58</v>
      </c>
      <c r="L57"/>
      <c r="M57" s="36"/>
      <c r="N57"/>
      <c r="O57" s="173"/>
      <c r="P57" s="38"/>
      <c r="Q57" s="38"/>
    </row>
    <row r="58" spans="1:17" ht="15.75">
      <c r="A58" s="36"/>
      <c r="B58" s="112" t="s">
        <v>209</v>
      </c>
      <c r="C58" s="422" t="s">
        <v>193</v>
      </c>
      <c r="D58" s="422"/>
      <c r="E58" s="419"/>
      <c r="F58" s="421"/>
      <c r="G58" s="423"/>
      <c r="H58" s="36"/>
      <c r="I58" s="36"/>
      <c r="J58" s="36"/>
      <c r="K58" s="173" t="s">
        <v>59</v>
      </c>
      <c r="L58"/>
      <c r="M58" s="36"/>
      <c r="N58"/>
      <c r="O58" s="173"/>
      <c r="P58" s="38"/>
      <c r="Q58" s="38"/>
    </row>
    <row r="59" spans="1:17" ht="15.75">
      <c r="A59" s="36"/>
      <c r="B59" s="113" t="s">
        <v>210</v>
      </c>
      <c r="C59" s="20"/>
      <c r="D59" s="37"/>
      <c r="E59" s="37"/>
      <c r="F59" s="37"/>
      <c r="G59" s="10"/>
      <c r="H59" s="36"/>
      <c r="I59" s="36"/>
      <c r="J59" s="36"/>
      <c r="K59" s="422" t="s">
        <v>195</v>
      </c>
      <c r="L59" s="419"/>
      <c r="M59" s="420"/>
      <c r="N59" s="419"/>
      <c r="O59" s="422"/>
      <c r="P59" s="20"/>
      <c r="Q59" s="20"/>
    </row>
    <row r="60" spans="1:17" ht="15.75">
      <c r="A60" s="36"/>
      <c r="B60" s="114" t="s">
        <v>211</v>
      </c>
      <c r="C60" s="20"/>
      <c r="D60" s="37"/>
      <c r="E60" s="37"/>
      <c r="F60" s="37"/>
      <c r="G60" s="10"/>
      <c r="H60" s="36"/>
      <c r="I60" s="36"/>
      <c r="J60" s="36"/>
      <c r="K60" s="422" t="s">
        <v>196</v>
      </c>
      <c r="L60" s="419"/>
      <c r="M60" s="420"/>
      <c r="N60" s="419"/>
      <c r="O60" s="422"/>
      <c r="P60" s="20"/>
      <c r="Q60" s="20"/>
    </row>
    <row r="61" spans="2:17" ht="15.75">
      <c r="B61" s="20" t="s">
        <v>193</v>
      </c>
      <c r="C61" s="177"/>
      <c r="D61" s="144"/>
      <c r="E61" s="144"/>
      <c r="F61" s="37"/>
      <c r="G61" s="39"/>
      <c r="H61" s="36"/>
      <c r="I61" s="36"/>
      <c r="J61" s="36"/>
      <c r="K61" s="20" t="s">
        <v>197</v>
      </c>
      <c r="L61"/>
      <c r="M61" s="420"/>
      <c r="N61" s="419"/>
      <c r="O61" s="422"/>
      <c r="P61" s="37"/>
      <c r="Q61" s="37"/>
    </row>
    <row r="62" spans="1:17" ht="15">
      <c r="A62"/>
      <c r="B62" s="422"/>
      <c r="C62"/>
      <c r="D62"/>
      <c r="E62"/>
      <c r="F62"/>
      <c r="G62"/>
      <c r="H62"/>
      <c r="I62"/>
      <c r="J62"/>
      <c r="K62" s="422" t="s">
        <v>193</v>
      </c>
      <c r="L62" s="419"/>
      <c r="M62" s="419"/>
      <c r="N62" s="419"/>
      <c r="O62" s="424"/>
      <c r="P62" s="144"/>
      <c r="Q62" s="144"/>
    </row>
  </sheetData>
  <sheetProtection/>
  <mergeCells count="36">
    <mergeCell ref="C56:I56"/>
    <mergeCell ref="A41:B41"/>
    <mergeCell ref="A23:P23"/>
    <mergeCell ref="C43:P43"/>
    <mergeCell ref="C45:M45"/>
    <mergeCell ref="C46:M46"/>
    <mergeCell ref="C47:M47"/>
    <mergeCell ref="B36:B39"/>
    <mergeCell ref="C49:M49"/>
    <mergeCell ref="A42:B42"/>
    <mergeCell ref="H2:M2"/>
    <mergeCell ref="N2:P2"/>
    <mergeCell ref="N3:O3"/>
    <mergeCell ref="A10:P10"/>
    <mergeCell ref="N6:P6"/>
    <mergeCell ref="F4:F7"/>
    <mergeCell ref="I4:I7"/>
    <mergeCell ref="J4:L4"/>
    <mergeCell ref="C3:C7"/>
    <mergeCell ref="D3:D7"/>
    <mergeCell ref="B19:B20"/>
    <mergeCell ref="A22:P22"/>
    <mergeCell ref="A2:A7"/>
    <mergeCell ref="B2:B7"/>
    <mergeCell ref="C2:F2"/>
    <mergeCell ref="G2:G7"/>
    <mergeCell ref="N4:P4"/>
    <mergeCell ref="J5:J7"/>
    <mergeCell ref="K5:K7"/>
    <mergeCell ref="L5:L7"/>
    <mergeCell ref="E3:F3"/>
    <mergeCell ref="H3:H7"/>
    <mergeCell ref="I3:L3"/>
    <mergeCell ref="C48:M48"/>
    <mergeCell ref="M3:M7"/>
    <mergeCell ref="E4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zoomScalePageLayoutView="0" workbookViewId="0" topLeftCell="A1">
      <selection activeCell="N27" sqref="N27"/>
    </sheetView>
  </sheetViews>
  <sheetFormatPr defaultColWidth="8.8515625" defaultRowHeight="15"/>
  <cols>
    <col min="1" max="1" width="8.8515625" style="207" customWidth="1"/>
    <col min="2" max="2" width="26.57421875" style="207" customWidth="1"/>
    <col min="3" max="3" width="6.140625" style="207" customWidth="1"/>
    <col min="4" max="4" width="5.421875" style="207" customWidth="1"/>
    <col min="5" max="5" width="5.00390625" style="207" customWidth="1"/>
    <col min="6" max="7" width="4.140625" style="207" customWidth="1"/>
    <col min="8" max="8" width="5.28125" style="207" customWidth="1"/>
    <col min="9" max="9" width="5.00390625" style="207" customWidth="1"/>
    <col min="10" max="10" width="5.421875" style="207" customWidth="1"/>
    <col min="11" max="11" width="23.28125" style="207" customWidth="1"/>
    <col min="12" max="12" width="8.8515625" style="207" customWidth="1"/>
    <col min="13" max="13" width="17.7109375" style="261" customWidth="1"/>
    <col min="14" max="14" width="25.00390625" style="262" customWidth="1"/>
    <col min="15" max="15" width="24.140625" style="207" customWidth="1"/>
    <col min="16" max="16" width="21.7109375" style="207" customWidth="1"/>
    <col min="17" max="16384" width="8.8515625" style="207" customWidth="1"/>
  </cols>
  <sheetData>
    <row r="1" spans="1:16" ht="15.75">
      <c r="A1" s="115"/>
      <c r="B1" s="116"/>
      <c r="C1" s="115"/>
      <c r="D1" s="115"/>
      <c r="E1" s="115"/>
      <c r="F1" s="115"/>
      <c r="G1" s="115"/>
      <c r="H1" s="115"/>
      <c r="I1" s="115"/>
      <c r="J1" s="115"/>
      <c r="K1" s="117"/>
      <c r="L1" s="115"/>
      <c r="M1" s="115"/>
      <c r="N1" s="116"/>
      <c r="O1" s="116"/>
      <c r="P1" s="118" t="s">
        <v>138</v>
      </c>
    </row>
    <row r="2" spans="1:16" ht="18.75">
      <c r="A2" s="119"/>
      <c r="B2" s="120"/>
      <c r="C2" s="208" t="s">
        <v>180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10"/>
      <c r="P2" s="121"/>
    </row>
    <row r="3" spans="1:16" ht="15.75" thickBot="1">
      <c r="A3" s="115"/>
      <c r="B3" s="116"/>
      <c r="C3" s="115"/>
      <c r="D3" s="115"/>
      <c r="E3" s="115"/>
      <c r="F3" s="115"/>
      <c r="G3" s="115"/>
      <c r="H3" s="115"/>
      <c r="I3" s="115"/>
      <c r="J3" s="115"/>
      <c r="K3" s="117"/>
      <c r="L3" s="115"/>
      <c r="M3" s="115"/>
      <c r="N3" s="116"/>
      <c r="O3" s="116"/>
      <c r="P3" s="122"/>
    </row>
    <row r="4" spans="1:16" ht="15">
      <c r="A4" s="570" t="s">
        <v>1</v>
      </c>
      <c r="B4" s="620" t="s">
        <v>2</v>
      </c>
      <c r="C4" s="577" t="s">
        <v>4</v>
      </c>
      <c r="D4" s="589" t="s">
        <v>5</v>
      </c>
      <c r="E4" s="590"/>
      <c r="F4" s="590"/>
      <c r="G4" s="590"/>
      <c r="H4" s="590"/>
      <c r="I4" s="591"/>
      <c r="J4" s="639" t="s">
        <v>139</v>
      </c>
      <c r="K4" s="639" t="s">
        <v>140</v>
      </c>
      <c r="L4" s="639" t="s">
        <v>141</v>
      </c>
      <c r="M4" s="639" t="s">
        <v>142</v>
      </c>
      <c r="N4" s="630" t="s">
        <v>143</v>
      </c>
      <c r="O4" s="630" t="s">
        <v>144</v>
      </c>
      <c r="P4" s="630" t="s">
        <v>145</v>
      </c>
    </row>
    <row r="5" spans="1:16" ht="15">
      <c r="A5" s="571"/>
      <c r="B5" s="621"/>
      <c r="C5" s="578"/>
      <c r="D5" s="554" t="s">
        <v>10</v>
      </c>
      <c r="E5" s="634" t="s">
        <v>11</v>
      </c>
      <c r="F5" s="635"/>
      <c r="G5" s="635"/>
      <c r="H5" s="636"/>
      <c r="I5" s="561" t="s">
        <v>12</v>
      </c>
      <c r="J5" s="640"/>
      <c r="K5" s="640"/>
      <c r="L5" s="640"/>
      <c r="M5" s="640"/>
      <c r="N5" s="631"/>
      <c r="O5" s="631"/>
      <c r="P5" s="631"/>
    </row>
    <row r="6" spans="1:16" ht="15">
      <c r="A6" s="571"/>
      <c r="B6" s="621"/>
      <c r="C6" s="578"/>
      <c r="D6" s="555"/>
      <c r="E6" s="624" t="s">
        <v>14</v>
      </c>
      <c r="F6" s="634" t="s">
        <v>15</v>
      </c>
      <c r="G6" s="635"/>
      <c r="H6" s="636"/>
      <c r="I6" s="637"/>
      <c r="J6" s="640"/>
      <c r="K6" s="640"/>
      <c r="L6" s="640"/>
      <c r="M6" s="640"/>
      <c r="N6" s="631"/>
      <c r="O6" s="631"/>
      <c r="P6" s="631"/>
    </row>
    <row r="7" spans="1:16" ht="15">
      <c r="A7" s="571"/>
      <c r="B7" s="621"/>
      <c r="C7" s="578"/>
      <c r="D7" s="555"/>
      <c r="E7" s="625"/>
      <c r="F7" s="624" t="s">
        <v>17</v>
      </c>
      <c r="G7" s="624" t="s">
        <v>18</v>
      </c>
      <c r="H7" s="627" t="s">
        <v>19</v>
      </c>
      <c r="I7" s="637"/>
      <c r="J7" s="640"/>
      <c r="K7" s="640"/>
      <c r="L7" s="640"/>
      <c r="M7" s="640"/>
      <c r="N7" s="631"/>
      <c r="O7" s="631"/>
      <c r="P7" s="631"/>
    </row>
    <row r="8" spans="1:16" ht="15">
      <c r="A8" s="571"/>
      <c r="B8" s="621"/>
      <c r="C8" s="578"/>
      <c r="D8" s="555"/>
      <c r="E8" s="625"/>
      <c r="F8" s="625"/>
      <c r="G8" s="625"/>
      <c r="H8" s="628"/>
      <c r="I8" s="637"/>
      <c r="J8" s="640"/>
      <c r="K8" s="640"/>
      <c r="L8" s="640"/>
      <c r="M8" s="640"/>
      <c r="N8" s="631"/>
      <c r="O8" s="631"/>
      <c r="P8" s="631"/>
    </row>
    <row r="9" spans="1:16" ht="15.75" thickBot="1">
      <c r="A9" s="619"/>
      <c r="B9" s="622"/>
      <c r="C9" s="623"/>
      <c r="D9" s="633"/>
      <c r="E9" s="626"/>
      <c r="F9" s="626"/>
      <c r="G9" s="626"/>
      <c r="H9" s="629"/>
      <c r="I9" s="638"/>
      <c r="J9" s="641"/>
      <c r="K9" s="641"/>
      <c r="L9" s="641"/>
      <c r="M9" s="641"/>
      <c r="N9" s="632"/>
      <c r="O9" s="632"/>
      <c r="P9" s="632"/>
    </row>
    <row r="10" spans="1:16" ht="16.5" thickBot="1">
      <c r="A10" s="642" t="s">
        <v>181</v>
      </c>
      <c r="B10" s="643"/>
      <c r="C10" s="643"/>
      <c r="D10" s="643"/>
      <c r="E10" s="643"/>
      <c r="F10" s="643"/>
      <c r="G10" s="643"/>
      <c r="H10" s="643"/>
      <c r="I10" s="643"/>
      <c r="J10" s="643"/>
      <c r="K10" s="643"/>
      <c r="L10" s="643"/>
      <c r="M10" s="643"/>
      <c r="N10" s="643"/>
      <c r="O10" s="643"/>
      <c r="P10" s="644"/>
    </row>
    <row r="11" spans="1:16" s="211" customFormat="1" ht="30">
      <c r="A11" s="435" t="s">
        <v>28</v>
      </c>
      <c r="B11" s="436" t="s">
        <v>146</v>
      </c>
      <c r="C11" s="437">
        <v>3</v>
      </c>
      <c r="D11" s="438">
        <v>90</v>
      </c>
      <c r="E11" s="439">
        <v>24</v>
      </c>
      <c r="F11" s="440">
        <v>12</v>
      </c>
      <c r="G11" s="440"/>
      <c r="H11" s="441">
        <v>12</v>
      </c>
      <c r="I11" s="442">
        <v>66</v>
      </c>
      <c r="J11" s="443" t="s">
        <v>147</v>
      </c>
      <c r="K11" s="444" t="s">
        <v>148</v>
      </c>
      <c r="L11" s="443" t="s">
        <v>149</v>
      </c>
      <c r="M11" s="444" t="s">
        <v>150</v>
      </c>
      <c r="N11" s="445" t="s">
        <v>151</v>
      </c>
      <c r="O11" s="446" t="s">
        <v>146</v>
      </c>
      <c r="P11" s="445" t="s">
        <v>152</v>
      </c>
    </row>
    <row r="12" spans="1:16" s="211" customFormat="1" ht="30">
      <c r="A12" s="447" t="s">
        <v>30</v>
      </c>
      <c r="B12" s="448" t="s">
        <v>153</v>
      </c>
      <c r="C12" s="449">
        <v>3</v>
      </c>
      <c r="D12" s="431">
        <v>90</v>
      </c>
      <c r="E12" s="450">
        <v>24</v>
      </c>
      <c r="F12" s="451">
        <v>12</v>
      </c>
      <c r="G12" s="451"/>
      <c r="H12" s="452">
        <v>12</v>
      </c>
      <c r="I12" s="453">
        <v>66</v>
      </c>
      <c r="J12" s="454" t="s">
        <v>147</v>
      </c>
      <c r="K12" s="455" t="s">
        <v>148</v>
      </c>
      <c r="L12" s="454" t="s">
        <v>149</v>
      </c>
      <c r="M12" s="456" t="s">
        <v>154</v>
      </c>
      <c r="N12" s="457" t="s">
        <v>155</v>
      </c>
      <c r="O12" s="458" t="s">
        <v>153</v>
      </c>
      <c r="P12" s="459" t="s">
        <v>182</v>
      </c>
    </row>
    <row r="13" spans="1:16" s="211" customFormat="1" ht="30">
      <c r="A13" s="212" t="s">
        <v>183</v>
      </c>
      <c r="B13" s="217" t="s">
        <v>156</v>
      </c>
      <c r="C13" s="218">
        <v>3</v>
      </c>
      <c r="D13" s="219">
        <v>90</v>
      </c>
      <c r="E13" s="30">
        <v>24</v>
      </c>
      <c r="F13" s="213">
        <v>12</v>
      </c>
      <c r="G13" s="213"/>
      <c r="H13" s="214">
        <v>12</v>
      </c>
      <c r="I13" s="215">
        <v>66</v>
      </c>
      <c r="J13" s="220" t="s">
        <v>147</v>
      </c>
      <c r="K13" s="216" t="s">
        <v>148</v>
      </c>
      <c r="L13" s="220" t="s">
        <v>149</v>
      </c>
      <c r="M13" s="216" t="s">
        <v>150</v>
      </c>
      <c r="N13" s="221" t="s">
        <v>184</v>
      </c>
      <c r="O13" s="222" t="s">
        <v>156</v>
      </c>
      <c r="P13" s="221" t="s">
        <v>157</v>
      </c>
    </row>
    <row r="14" spans="1:16" s="211" customFormat="1" ht="45.75" thickBot="1">
      <c r="A14" s="223" t="s">
        <v>185</v>
      </c>
      <c r="B14" s="224" t="s">
        <v>163</v>
      </c>
      <c r="C14" s="225">
        <v>3</v>
      </c>
      <c r="D14" s="226">
        <v>90</v>
      </c>
      <c r="E14" s="227">
        <v>24</v>
      </c>
      <c r="F14" s="228">
        <v>12</v>
      </c>
      <c r="G14" s="228"/>
      <c r="H14" s="229">
        <v>12</v>
      </c>
      <c r="I14" s="230">
        <v>66</v>
      </c>
      <c r="J14" s="231" t="s">
        <v>147</v>
      </c>
      <c r="K14" s="232" t="s">
        <v>148</v>
      </c>
      <c r="L14" s="231" t="s">
        <v>149</v>
      </c>
      <c r="M14" s="232" t="s">
        <v>150</v>
      </c>
      <c r="N14" s="233" t="s">
        <v>164</v>
      </c>
      <c r="O14" s="234" t="s">
        <v>165</v>
      </c>
      <c r="P14" s="235" t="s">
        <v>186</v>
      </c>
    </row>
    <row r="15" spans="1:16" ht="15">
      <c r="A15" s="123"/>
      <c r="B15" s="124"/>
      <c r="C15" s="123"/>
      <c r="D15" s="123"/>
      <c r="E15" s="123"/>
      <c r="F15" s="123"/>
      <c r="G15" s="123"/>
      <c r="H15" s="123"/>
      <c r="I15" s="123"/>
      <c r="J15" s="123"/>
      <c r="K15" s="125"/>
      <c r="L15" s="123"/>
      <c r="M15" s="123"/>
      <c r="N15" s="124"/>
      <c r="O15" s="124"/>
      <c r="P15" s="126"/>
    </row>
    <row r="16" spans="1:16" ht="15.75">
      <c r="A16" s="127"/>
      <c r="B16" s="128"/>
      <c r="C16" s="127"/>
      <c r="D16" s="127"/>
      <c r="E16" s="127"/>
      <c r="F16" s="127"/>
      <c r="G16" s="127"/>
      <c r="H16" s="127"/>
      <c r="I16" s="127"/>
      <c r="J16" s="127"/>
      <c r="K16" s="129"/>
      <c r="L16" s="127"/>
      <c r="M16" s="127"/>
      <c r="N16" s="128"/>
      <c r="O16" s="128"/>
      <c r="P16" s="118" t="s">
        <v>158</v>
      </c>
    </row>
    <row r="17" spans="1:16" ht="18.75">
      <c r="A17" s="119"/>
      <c r="B17" s="120"/>
      <c r="C17" s="208" t="s">
        <v>187</v>
      </c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10"/>
      <c r="P17" s="121"/>
    </row>
    <row r="18" spans="1:16" ht="15.75" thickBot="1">
      <c r="A18" s="115"/>
      <c r="B18" s="116"/>
      <c r="C18" s="115"/>
      <c r="D18" s="115"/>
      <c r="E18" s="115"/>
      <c r="F18" s="115"/>
      <c r="G18" s="115"/>
      <c r="H18" s="115"/>
      <c r="I18" s="115"/>
      <c r="J18" s="115"/>
      <c r="K18" s="117"/>
      <c r="L18" s="115"/>
      <c r="M18" s="115"/>
      <c r="N18" s="116"/>
      <c r="O18" s="116"/>
      <c r="P18" s="122"/>
    </row>
    <row r="19" spans="1:16" ht="15">
      <c r="A19" s="570" t="s">
        <v>1</v>
      </c>
      <c r="B19" s="620" t="s">
        <v>2</v>
      </c>
      <c r="C19" s="577" t="s">
        <v>4</v>
      </c>
      <c r="D19" s="589" t="s">
        <v>5</v>
      </c>
      <c r="E19" s="590"/>
      <c r="F19" s="590"/>
      <c r="G19" s="590"/>
      <c r="H19" s="590"/>
      <c r="I19" s="591"/>
      <c r="J19" s="639" t="s">
        <v>139</v>
      </c>
      <c r="K19" s="639" t="s">
        <v>140</v>
      </c>
      <c r="L19" s="639" t="s">
        <v>141</v>
      </c>
      <c r="M19" s="639" t="s">
        <v>142</v>
      </c>
      <c r="N19" s="630" t="s">
        <v>143</v>
      </c>
      <c r="O19" s="630" t="s">
        <v>144</v>
      </c>
      <c r="P19" s="645" t="s">
        <v>145</v>
      </c>
    </row>
    <row r="20" spans="1:16" ht="15">
      <c r="A20" s="571"/>
      <c r="B20" s="621"/>
      <c r="C20" s="578"/>
      <c r="D20" s="554" t="s">
        <v>10</v>
      </c>
      <c r="E20" s="634" t="s">
        <v>11</v>
      </c>
      <c r="F20" s="635"/>
      <c r="G20" s="635"/>
      <c r="H20" s="636"/>
      <c r="I20" s="561" t="s">
        <v>12</v>
      </c>
      <c r="J20" s="640"/>
      <c r="K20" s="640"/>
      <c r="L20" s="640"/>
      <c r="M20" s="640"/>
      <c r="N20" s="631"/>
      <c r="O20" s="631"/>
      <c r="P20" s="646"/>
    </row>
    <row r="21" spans="1:16" ht="15">
      <c r="A21" s="571"/>
      <c r="B21" s="621"/>
      <c r="C21" s="578"/>
      <c r="D21" s="555"/>
      <c r="E21" s="624" t="s">
        <v>14</v>
      </c>
      <c r="F21" s="634" t="s">
        <v>15</v>
      </c>
      <c r="G21" s="635"/>
      <c r="H21" s="636"/>
      <c r="I21" s="637"/>
      <c r="J21" s="640"/>
      <c r="K21" s="640"/>
      <c r="L21" s="640"/>
      <c r="M21" s="640"/>
      <c r="N21" s="631"/>
      <c r="O21" s="631"/>
      <c r="P21" s="646"/>
    </row>
    <row r="22" spans="1:16" ht="15">
      <c r="A22" s="571"/>
      <c r="B22" s="621"/>
      <c r="C22" s="578"/>
      <c r="D22" s="555"/>
      <c r="E22" s="625"/>
      <c r="F22" s="624" t="s">
        <v>17</v>
      </c>
      <c r="G22" s="624" t="s">
        <v>18</v>
      </c>
      <c r="H22" s="627" t="s">
        <v>19</v>
      </c>
      <c r="I22" s="637"/>
      <c r="J22" s="640"/>
      <c r="K22" s="640"/>
      <c r="L22" s="640"/>
      <c r="M22" s="640"/>
      <c r="N22" s="631"/>
      <c r="O22" s="631"/>
      <c r="P22" s="646"/>
    </row>
    <row r="23" spans="1:16" ht="15">
      <c r="A23" s="571"/>
      <c r="B23" s="621"/>
      <c r="C23" s="578"/>
      <c r="D23" s="555"/>
      <c r="E23" s="625"/>
      <c r="F23" s="625"/>
      <c r="G23" s="625"/>
      <c r="H23" s="628"/>
      <c r="I23" s="637"/>
      <c r="J23" s="640"/>
      <c r="K23" s="640"/>
      <c r="L23" s="640"/>
      <c r="M23" s="640"/>
      <c r="N23" s="631"/>
      <c r="O23" s="631"/>
      <c r="P23" s="646"/>
    </row>
    <row r="24" spans="1:16" ht="15.75" thickBot="1">
      <c r="A24" s="619"/>
      <c r="B24" s="622"/>
      <c r="C24" s="623"/>
      <c r="D24" s="633"/>
      <c r="E24" s="626"/>
      <c r="F24" s="626"/>
      <c r="G24" s="626"/>
      <c r="H24" s="629"/>
      <c r="I24" s="638"/>
      <c r="J24" s="641"/>
      <c r="K24" s="641"/>
      <c r="L24" s="641"/>
      <c r="M24" s="641"/>
      <c r="N24" s="632"/>
      <c r="O24" s="632"/>
      <c r="P24" s="647"/>
    </row>
    <row r="25" spans="1:16" ht="16.5" thickBot="1">
      <c r="A25" s="642" t="s">
        <v>181</v>
      </c>
      <c r="B25" s="643"/>
      <c r="C25" s="643"/>
      <c r="D25" s="643"/>
      <c r="E25" s="643"/>
      <c r="F25" s="643"/>
      <c r="G25" s="643"/>
      <c r="H25" s="643"/>
      <c r="I25" s="643"/>
      <c r="J25" s="643"/>
      <c r="K25" s="643"/>
      <c r="L25" s="643"/>
      <c r="M25" s="643"/>
      <c r="N25" s="643"/>
      <c r="O25" s="643"/>
      <c r="P25" s="644"/>
    </row>
    <row r="26" spans="1:16" s="240" customFormat="1" ht="25.5">
      <c r="A26" s="236" t="s">
        <v>49</v>
      </c>
      <c r="B26" s="237" t="s">
        <v>160</v>
      </c>
      <c r="C26" s="238">
        <v>5.5</v>
      </c>
      <c r="D26" s="130">
        <v>165</v>
      </c>
      <c r="E26" s="139">
        <v>30</v>
      </c>
      <c r="F26" s="140">
        <v>16</v>
      </c>
      <c r="G26" s="140"/>
      <c r="H26" s="141">
        <v>14</v>
      </c>
      <c r="I26" s="131">
        <v>135</v>
      </c>
      <c r="J26" s="132" t="s">
        <v>147</v>
      </c>
      <c r="K26" s="133" t="s">
        <v>148</v>
      </c>
      <c r="L26" s="132" t="s">
        <v>149</v>
      </c>
      <c r="M26" s="133" t="s">
        <v>154</v>
      </c>
      <c r="N26" s="142" t="s">
        <v>161</v>
      </c>
      <c r="O26" s="142" t="s">
        <v>162</v>
      </c>
      <c r="P26" s="239" t="s">
        <v>188</v>
      </c>
    </row>
    <row r="27" spans="1:16" s="240" customFormat="1" ht="25.5">
      <c r="A27" s="241" t="s">
        <v>50</v>
      </c>
      <c r="B27" s="242" t="s">
        <v>159</v>
      </c>
      <c r="C27" s="243">
        <v>5</v>
      </c>
      <c r="D27" s="244">
        <v>150</v>
      </c>
      <c r="E27" s="245">
        <v>24</v>
      </c>
      <c r="F27" s="246">
        <v>12</v>
      </c>
      <c r="G27" s="246"/>
      <c r="H27" s="247">
        <v>12</v>
      </c>
      <c r="I27" s="248">
        <v>126</v>
      </c>
      <c r="J27" s="249" t="s">
        <v>147</v>
      </c>
      <c r="K27" s="250" t="s">
        <v>148</v>
      </c>
      <c r="L27" s="249" t="s">
        <v>149</v>
      </c>
      <c r="M27" s="250" t="s">
        <v>150</v>
      </c>
      <c r="N27" s="251" t="s">
        <v>204</v>
      </c>
      <c r="O27" s="252" t="s">
        <v>159</v>
      </c>
      <c r="P27" s="253" t="s">
        <v>189</v>
      </c>
    </row>
    <row r="28" spans="1:16" s="240" customFormat="1" ht="26.25" thickBot="1">
      <c r="A28" s="254" t="s">
        <v>51</v>
      </c>
      <c r="B28" s="255" t="s">
        <v>202</v>
      </c>
      <c r="C28" s="256">
        <v>5</v>
      </c>
      <c r="D28" s="134">
        <v>150</v>
      </c>
      <c r="E28" s="135">
        <v>24</v>
      </c>
      <c r="F28" s="136">
        <v>12</v>
      </c>
      <c r="G28" s="136"/>
      <c r="H28" s="137">
        <v>12</v>
      </c>
      <c r="I28" s="257">
        <v>126</v>
      </c>
      <c r="J28" s="138" t="s">
        <v>147</v>
      </c>
      <c r="K28" s="258" t="s">
        <v>148</v>
      </c>
      <c r="L28" s="138" t="s">
        <v>149</v>
      </c>
      <c r="M28" s="258" t="s">
        <v>150</v>
      </c>
      <c r="N28" s="259"/>
      <c r="O28" s="460" t="s">
        <v>203</v>
      </c>
      <c r="P28" s="260" t="s">
        <v>200</v>
      </c>
    </row>
    <row r="29" spans="1:16" ht="26.25" thickBot="1">
      <c r="A29" s="254" t="s">
        <v>51</v>
      </c>
      <c r="B29" s="255" t="s">
        <v>199</v>
      </c>
      <c r="C29" s="256">
        <v>5</v>
      </c>
      <c r="D29" s="134">
        <v>150</v>
      </c>
      <c r="E29" s="135">
        <v>24</v>
      </c>
      <c r="F29" s="136">
        <v>12</v>
      </c>
      <c r="G29" s="136"/>
      <c r="H29" s="137">
        <v>12</v>
      </c>
      <c r="I29" s="257">
        <v>126</v>
      </c>
      <c r="J29" s="138" t="s">
        <v>147</v>
      </c>
      <c r="K29" s="258" t="s">
        <v>148</v>
      </c>
      <c r="L29" s="138" t="s">
        <v>149</v>
      </c>
      <c r="M29" s="258" t="s">
        <v>150</v>
      </c>
      <c r="N29" s="259"/>
      <c r="O29" s="460" t="s">
        <v>201</v>
      </c>
      <c r="P29" s="260" t="s">
        <v>200</v>
      </c>
    </row>
  </sheetData>
  <sheetProtection/>
  <mergeCells count="40">
    <mergeCell ref="G22:G24"/>
    <mergeCell ref="J19:J24"/>
    <mergeCell ref="K19:K24"/>
    <mergeCell ref="A25:P25"/>
    <mergeCell ref="M19:M24"/>
    <mergeCell ref="N19:N24"/>
    <mergeCell ref="O19:O24"/>
    <mergeCell ref="E20:H20"/>
    <mergeCell ref="I20:I24"/>
    <mergeCell ref="D20:D24"/>
    <mergeCell ref="E21:E24"/>
    <mergeCell ref="F21:H21"/>
    <mergeCell ref="F22:F24"/>
    <mergeCell ref="N4:N9"/>
    <mergeCell ref="H22:H24"/>
    <mergeCell ref="A10:P10"/>
    <mergeCell ref="A19:A24"/>
    <mergeCell ref="B19:B24"/>
    <mergeCell ref="C19:C24"/>
    <mergeCell ref="D19:I19"/>
    <mergeCell ref="O4:O9"/>
    <mergeCell ref="L19:L24"/>
    <mergeCell ref="P19:P24"/>
    <mergeCell ref="P4:P9"/>
    <mergeCell ref="D5:D9"/>
    <mergeCell ref="E5:H5"/>
    <mergeCell ref="I5:I9"/>
    <mergeCell ref="E6:E9"/>
    <mergeCell ref="F6:H6"/>
    <mergeCell ref="J4:J9"/>
    <mergeCell ref="K4:K9"/>
    <mergeCell ref="L4:L9"/>
    <mergeCell ref="M4:M9"/>
    <mergeCell ref="A4:A9"/>
    <mergeCell ref="B4:B9"/>
    <mergeCell ref="C4:C9"/>
    <mergeCell ref="D4:I4"/>
    <mergeCell ref="F7:F9"/>
    <mergeCell ref="G7:G9"/>
    <mergeCell ref="H7:H9"/>
  </mergeCells>
  <hyperlinks>
    <hyperlink ref="N12" r:id="rId1" display="http://vo.ukraine.edu.ua/enrol/index.php?id=4641"/>
    <hyperlink ref="P12" r:id="rId2" display="http://iem.uu.edu.ua/%d1%96%d0%bd%d1%84%d0%be%d1%80%d0%bc%d0%b0%d1%86%d1%96%d1%8f-%d0%bf%d1%80%d0%be-%d0%b7%d0%b0%d0%ba%d0%bb%d0%b0%d0%b4-2/%d0%b2%d0%b8%d0%ba%d0%bb%d0%b0%d0%b4%d0%b0%d1%87%d1%96/%d1%81%d1%83%d0%ba-%d0%bb%d0%b5%d0%be%d0%bd%d1%96%d0%b4-%d0%ba%d1%96%d0%bd%d0%b4%d1%80%d0%b0%d1%82%d0%be%d0%b2%d0%b8%d1%87/"/>
    <hyperlink ref="O12" r:id="rId3" display="https://ab.uu.edu.ua/edu-discipline/innovatsiinii_rozvitok_pidpriemstva"/>
    <hyperlink ref="P11" r:id="rId4" display="http://iem.uu.edu.ua/%d1%96%d0%bd%d1%84%d0%be%d1%80%d0%bc%d0%b0%d1%86%d1%96%d1%8f-%d0%bf%d1%80%d0%be-%d0%b7%d0%b0%d0%ba%d0%bb%d0%b0%d0%b4-2/%d0%b2%d0%b8%d0%ba%d0%bb%d0%b0%d0%b4%d0%b0%d1%87%d1%96/%d1%80%d1%83%d0%b4%d1%8e%d0%ba-%d0%bb%d1%8e%d0%b4%d0%bc%d0%b8%d0%bb%d0%b0-%d0%b2%d0%b0%d1%81%d0%b8%d0%bb%d1%96%d0%b2%d0%bd%d0%b0/"/>
    <hyperlink ref="O13" r:id="rId5" display="https://ab.uu.edu.ua/edu-discipline/innovatsiinii_menedzhment"/>
    <hyperlink ref="N26" r:id="rId6" display="http://vo.ukraine.edu.ua/enrol/index.php?id=8429"/>
    <hyperlink ref="O26" r:id="rId7" display="https://ab.uu.edu.ua/edu-discipline/bank_and_credit_management"/>
    <hyperlink ref="P14" r:id="rId8" display="http://iem.uu.edu.ua/%d1%96%d0%bd%d1%84%d0%be%d1%80%d0%bc%d0%b0%d1%86%d1%96%d1%8f-%d0%bf%d1%80%d0%be-%d0%b7%d0%b0%d0%ba%d0%bb%d0%b0%d0%b4-2/%d0%b2%d0%b8%d0%ba%d0%bb%d0%b0%d0%b4%d0%b0%d1%87%d1%96/%d0%b4%d1%83%d0%b1%d0%b0%d1%81-%d1%80%d0%be%d1%81%d1%82%d0%b8%d1%81%d0%bb%d0%b0%d0%b2-%d0%b3%d1%80%d0%b8%d0%b3%d0%be%d1%80%d0%be%d0%b2%d0%b8%d1%87/"/>
    <hyperlink ref="O14" r:id="rId9" display="https://ab.uu.edu.ua/edu-discipline/"/>
    <hyperlink ref="O27" r:id="rId10" display="https://ab.uu.edu.ua/edu-discipline/strakhovii_menedzhment"/>
    <hyperlink ref="N13" r:id="rId11" display="https://vo.uu.edu.ua/enrol/index.php?id=5018 "/>
    <hyperlink ref="O29" r:id="rId12" display="https://ab.uu.edu.ua/edu-discipline/podatkovii_menedzhment"/>
    <hyperlink ref="O28" r:id="rId13" display="https://ab.uu.edu.ua/edu-discipline/fin_analiz_ta_actuarni_rozrahunk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Home</cp:lastModifiedBy>
  <cp:lastPrinted>2021-06-10T03:41:09Z</cp:lastPrinted>
  <dcterms:created xsi:type="dcterms:W3CDTF">2020-03-27T12:07:29Z</dcterms:created>
  <dcterms:modified xsi:type="dcterms:W3CDTF">2024-01-16T10:29:54Z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